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76.4.230\政策推進課\政策調整係\統計調査事務\1 人口推計報告\人口集計（住基集計公表）\令和８年度（2026）\☆HPアップロードデータ\R8.6月\"/>
    </mc:Choice>
  </mc:AlternateContent>
  <xr:revisionPtr revIDLastSave="0" documentId="13_ncr:1_{FE3B7CAC-8C49-46A9-9CDD-DFDB7B8FAF1A}" xr6:coauthVersionLast="47" xr6:coauthVersionMax="47" xr10:uidLastSave="{00000000-0000-0000-0000-000000000000}"/>
  <bookViews>
    <workbookView xWindow="-120" yWindow="-120" windowWidth="20730" windowHeight="11040" tabRatio="719" activeTab="2" xr2:uid="{00000000-000D-0000-FFFF-FFFF00000000}"/>
  </bookViews>
  <sheets>
    <sheet name="４月末" sheetId="55" r:id="rId1"/>
    <sheet name="５月末" sheetId="56" r:id="rId2"/>
    <sheet name="６月末" sheetId="57" r:id="rId3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57" l="1"/>
  <c r="G40" i="57"/>
  <c r="D23" i="55" l="1"/>
  <c r="D24" i="55"/>
  <c r="D25" i="55"/>
  <c r="D26" i="55"/>
  <c r="D27" i="55"/>
  <c r="B46" i="56" l="1"/>
  <c r="C34" i="55" l="1"/>
  <c r="B34" i="55"/>
  <c r="H57" i="57" l="1"/>
  <c r="D57" i="57"/>
  <c r="H56" i="57"/>
  <c r="D56" i="57"/>
  <c r="H55" i="57"/>
  <c r="D55" i="57"/>
  <c r="H54" i="57"/>
  <c r="D54" i="57"/>
  <c r="H53" i="57"/>
  <c r="D53" i="57"/>
  <c r="G52" i="57"/>
  <c r="F52" i="57"/>
  <c r="C52" i="57"/>
  <c r="B52" i="57"/>
  <c r="H51" i="57"/>
  <c r="D51" i="57"/>
  <c r="H50" i="57"/>
  <c r="D50" i="57"/>
  <c r="H49" i="57"/>
  <c r="D49" i="57"/>
  <c r="H48" i="57"/>
  <c r="D48" i="57"/>
  <c r="H47" i="57"/>
  <c r="D47" i="57"/>
  <c r="G46" i="57"/>
  <c r="F46" i="57"/>
  <c r="C46" i="57"/>
  <c r="B46" i="57"/>
  <c r="H45" i="57"/>
  <c r="D45" i="57"/>
  <c r="H44" i="57"/>
  <c r="D44" i="57"/>
  <c r="H43" i="57"/>
  <c r="D43" i="57"/>
  <c r="H42" i="57"/>
  <c r="D42" i="57"/>
  <c r="H41" i="57"/>
  <c r="D41" i="57"/>
  <c r="C40" i="57"/>
  <c r="B40" i="57"/>
  <c r="H39" i="57"/>
  <c r="D39" i="57"/>
  <c r="H38" i="57"/>
  <c r="D38" i="57"/>
  <c r="H37" i="57"/>
  <c r="D37" i="57"/>
  <c r="H36" i="57"/>
  <c r="D36" i="57"/>
  <c r="H35" i="57"/>
  <c r="D35" i="57"/>
  <c r="G34" i="57"/>
  <c r="F34" i="57"/>
  <c r="C34" i="57"/>
  <c r="B34" i="57"/>
  <c r="H33" i="57"/>
  <c r="D33" i="57"/>
  <c r="H32" i="57"/>
  <c r="D32" i="57"/>
  <c r="L31" i="57"/>
  <c r="H31" i="57"/>
  <c r="D31" i="57"/>
  <c r="L30" i="57"/>
  <c r="H30" i="57"/>
  <c r="D30" i="57"/>
  <c r="L29" i="57"/>
  <c r="H29" i="57"/>
  <c r="D29" i="57"/>
  <c r="K28" i="57"/>
  <c r="J28" i="57"/>
  <c r="G28" i="57"/>
  <c r="F28" i="57"/>
  <c r="C28" i="57"/>
  <c r="B28" i="57"/>
  <c r="L27" i="57"/>
  <c r="H27" i="57"/>
  <c r="D27" i="57"/>
  <c r="L26" i="57"/>
  <c r="H26" i="57"/>
  <c r="D26" i="57"/>
  <c r="L25" i="57"/>
  <c r="H25" i="57"/>
  <c r="D25" i="57"/>
  <c r="L24" i="57"/>
  <c r="H24" i="57"/>
  <c r="D24" i="57"/>
  <c r="L23" i="57"/>
  <c r="H23" i="57"/>
  <c r="D23" i="57"/>
  <c r="K22" i="57"/>
  <c r="J22" i="57"/>
  <c r="G22" i="57"/>
  <c r="F22" i="57"/>
  <c r="C22" i="57"/>
  <c r="B22" i="57"/>
  <c r="L21" i="57"/>
  <c r="H21" i="57"/>
  <c r="D21" i="57"/>
  <c r="L20" i="57"/>
  <c r="H20" i="57"/>
  <c r="D20" i="57"/>
  <c r="L19" i="57"/>
  <c r="H19" i="57"/>
  <c r="D19" i="57"/>
  <c r="L18" i="57"/>
  <c r="H18" i="57"/>
  <c r="D18" i="57"/>
  <c r="L17" i="57"/>
  <c r="H17" i="57"/>
  <c r="D17" i="57"/>
  <c r="K16" i="57"/>
  <c r="J16" i="57"/>
  <c r="G16" i="57"/>
  <c r="F16" i="57"/>
  <c r="C16" i="57"/>
  <c r="B16" i="57"/>
  <c r="L15" i="57"/>
  <c r="H15" i="57"/>
  <c r="D15" i="57"/>
  <c r="L14" i="57"/>
  <c r="H14" i="57"/>
  <c r="D14" i="57"/>
  <c r="L13" i="57"/>
  <c r="H13" i="57"/>
  <c r="D13" i="57"/>
  <c r="L12" i="57"/>
  <c r="H12" i="57"/>
  <c r="D12" i="57"/>
  <c r="L11" i="57"/>
  <c r="H11" i="57"/>
  <c r="D11" i="57"/>
  <c r="K10" i="57"/>
  <c r="J10" i="57"/>
  <c r="G10" i="57"/>
  <c r="F10" i="57"/>
  <c r="C10" i="57"/>
  <c r="B10" i="57"/>
  <c r="L9" i="57"/>
  <c r="H9" i="57"/>
  <c r="D9" i="57"/>
  <c r="L8" i="57"/>
  <c r="H8" i="57"/>
  <c r="D8" i="57"/>
  <c r="L7" i="57"/>
  <c r="H7" i="57"/>
  <c r="D7" i="57"/>
  <c r="L6" i="57"/>
  <c r="H6" i="57"/>
  <c r="D6" i="57"/>
  <c r="L5" i="57"/>
  <c r="H5" i="57"/>
  <c r="D5" i="57"/>
  <c r="K4" i="57"/>
  <c r="J4" i="57"/>
  <c r="G4" i="57"/>
  <c r="F4" i="57"/>
  <c r="C4" i="57"/>
  <c r="K39" i="57" s="1"/>
  <c r="B4" i="57"/>
  <c r="D28" i="57" l="1"/>
  <c r="K43" i="57"/>
  <c r="H46" i="57"/>
  <c r="H40" i="57"/>
  <c r="L22" i="57"/>
  <c r="J39" i="57"/>
  <c r="H4" i="57"/>
  <c r="D4" i="57"/>
  <c r="D16" i="57"/>
  <c r="L16" i="57"/>
  <c r="H16" i="57"/>
  <c r="D52" i="57"/>
  <c r="D34" i="57"/>
  <c r="D40" i="57"/>
  <c r="D46" i="57"/>
  <c r="L28" i="57"/>
  <c r="H10" i="57"/>
  <c r="D22" i="57"/>
  <c r="D10" i="57"/>
  <c r="L10" i="57"/>
  <c r="L4" i="57"/>
  <c r="J43" i="57"/>
  <c r="H52" i="57"/>
  <c r="H34" i="57"/>
  <c r="K41" i="57"/>
  <c r="J41" i="57"/>
  <c r="H28" i="57"/>
  <c r="H22" i="57"/>
  <c r="J40" i="57"/>
  <c r="K40" i="57"/>
  <c r="K32" i="57"/>
  <c r="K55" i="57" s="1"/>
  <c r="J32" i="57"/>
  <c r="J55" i="57" s="1"/>
  <c r="J42" i="57"/>
  <c r="K42" i="57"/>
  <c r="L40" i="57" l="1"/>
  <c r="L39" i="57"/>
  <c r="L42" i="57"/>
  <c r="L43" i="57"/>
  <c r="L32" i="57"/>
  <c r="L41" i="57"/>
  <c r="K50" i="57"/>
  <c r="K48" i="57"/>
  <c r="K47" i="57"/>
  <c r="K49" i="57"/>
  <c r="K51" i="57"/>
  <c r="J49" i="57"/>
  <c r="J48" i="57"/>
  <c r="J51" i="57"/>
  <c r="J47" i="57"/>
  <c r="J50" i="57"/>
  <c r="H57" i="56"/>
  <c r="D57" i="56"/>
  <c r="H56" i="56"/>
  <c r="D56" i="56"/>
  <c r="H55" i="56"/>
  <c r="D55" i="56"/>
  <c r="H54" i="56"/>
  <c r="D54" i="56"/>
  <c r="H53" i="56"/>
  <c r="D53" i="56"/>
  <c r="G52" i="56"/>
  <c r="F52" i="56"/>
  <c r="C52" i="56"/>
  <c r="B52" i="56"/>
  <c r="H51" i="56"/>
  <c r="D51" i="56"/>
  <c r="H50" i="56"/>
  <c r="D50" i="56"/>
  <c r="H49" i="56"/>
  <c r="D49" i="56"/>
  <c r="H48" i="56"/>
  <c r="D48" i="56"/>
  <c r="H47" i="56"/>
  <c r="D47" i="56"/>
  <c r="G46" i="56"/>
  <c r="F46" i="56"/>
  <c r="C46" i="56"/>
  <c r="H45" i="56"/>
  <c r="D45" i="56"/>
  <c r="H44" i="56"/>
  <c r="D44" i="56"/>
  <c r="H43" i="56"/>
  <c r="D43" i="56"/>
  <c r="H42" i="56"/>
  <c r="D42" i="56"/>
  <c r="H41" i="56"/>
  <c r="D41" i="56"/>
  <c r="G40" i="56"/>
  <c r="F40" i="56"/>
  <c r="C40" i="56"/>
  <c r="B40" i="56"/>
  <c r="H39" i="56"/>
  <c r="D39" i="56"/>
  <c r="H38" i="56"/>
  <c r="D38" i="56"/>
  <c r="H37" i="56"/>
  <c r="D37" i="56"/>
  <c r="H36" i="56"/>
  <c r="D36" i="56"/>
  <c r="H35" i="56"/>
  <c r="D35" i="56"/>
  <c r="G34" i="56"/>
  <c r="F34" i="56"/>
  <c r="C34" i="56"/>
  <c r="B34" i="56"/>
  <c r="H33" i="56"/>
  <c r="D33" i="56"/>
  <c r="H32" i="56"/>
  <c r="D32" i="56"/>
  <c r="L31" i="56"/>
  <c r="H31" i="56"/>
  <c r="D31" i="56"/>
  <c r="L30" i="56"/>
  <c r="H30" i="56"/>
  <c r="D30" i="56"/>
  <c r="L29" i="56"/>
  <c r="L28" i="56" s="1"/>
  <c r="H29" i="56"/>
  <c r="D29" i="56"/>
  <c r="K28" i="56"/>
  <c r="J28" i="56"/>
  <c r="G28" i="56"/>
  <c r="F28" i="56"/>
  <c r="C28" i="56"/>
  <c r="B28" i="56"/>
  <c r="L27" i="56"/>
  <c r="H27" i="56"/>
  <c r="D27" i="56"/>
  <c r="L26" i="56"/>
  <c r="H26" i="56"/>
  <c r="D26" i="56"/>
  <c r="L25" i="56"/>
  <c r="H25" i="56"/>
  <c r="D25" i="56"/>
  <c r="L24" i="56"/>
  <c r="H24" i="56"/>
  <c r="D24" i="56"/>
  <c r="L23" i="56"/>
  <c r="H23" i="56"/>
  <c r="D23" i="56"/>
  <c r="K22" i="56"/>
  <c r="J22" i="56"/>
  <c r="G22" i="56"/>
  <c r="F22" i="56"/>
  <c r="C22" i="56"/>
  <c r="B22" i="56"/>
  <c r="L21" i="56"/>
  <c r="H21" i="56"/>
  <c r="D21" i="56"/>
  <c r="L20" i="56"/>
  <c r="H20" i="56"/>
  <c r="D20" i="56"/>
  <c r="L19" i="56"/>
  <c r="H19" i="56"/>
  <c r="D19" i="56"/>
  <c r="L18" i="56"/>
  <c r="H18" i="56"/>
  <c r="D18" i="56"/>
  <c r="L17" i="56"/>
  <c r="H17" i="56"/>
  <c r="D17" i="56"/>
  <c r="K16" i="56"/>
  <c r="J16" i="56"/>
  <c r="G16" i="56"/>
  <c r="F16" i="56"/>
  <c r="C16" i="56"/>
  <c r="B16" i="56"/>
  <c r="L15" i="56"/>
  <c r="H15" i="56"/>
  <c r="D15" i="56"/>
  <c r="L14" i="56"/>
  <c r="H14" i="56"/>
  <c r="D14" i="56"/>
  <c r="L13" i="56"/>
  <c r="H13" i="56"/>
  <c r="D13" i="56"/>
  <c r="L12" i="56"/>
  <c r="H12" i="56"/>
  <c r="D12" i="56"/>
  <c r="L11" i="56"/>
  <c r="H11" i="56"/>
  <c r="D11" i="56"/>
  <c r="K10" i="56"/>
  <c r="J10" i="56"/>
  <c r="G10" i="56"/>
  <c r="F10" i="56"/>
  <c r="C10" i="56"/>
  <c r="B10" i="56"/>
  <c r="L9" i="56"/>
  <c r="H9" i="56"/>
  <c r="D9" i="56"/>
  <c r="L8" i="56"/>
  <c r="H8" i="56"/>
  <c r="D8" i="56"/>
  <c r="L7" i="56"/>
  <c r="H7" i="56"/>
  <c r="D7" i="56"/>
  <c r="L6" i="56"/>
  <c r="H6" i="56"/>
  <c r="D6" i="56"/>
  <c r="L5" i="56"/>
  <c r="H5" i="56"/>
  <c r="D5" i="56"/>
  <c r="K4" i="56"/>
  <c r="J4" i="56"/>
  <c r="G4" i="56"/>
  <c r="F4" i="56"/>
  <c r="C4" i="56"/>
  <c r="B4" i="56"/>
  <c r="J39" i="56" s="1"/>
  <c r="H52" i="56" l="1"/>
  <c r="L22" i="56"/>
  <c r="H46" i="56"/>
  <c r="K40" i="56"/>
  <c r="D40" i="56"/>
  <c r="L4" i="56"/>
  <c r="D28" i="56"/>
  <c r="D34" i="56"/>
  <c r="L49" i="57"/>
  <c r="L55" i="57"/>
  <c r="L51" i="57"/>
  <c r="L50" i="57"/>
  <c r="L47" i="57"/>
  <c r="L48" i="57"/>
  <c r="L16" i="56"/>
  <c r="J43" i="56"/>
  <c r="K41" i="56"/>
  <c r="L10" i="56"/>
  <c r="K43" i="56"/>
  <c r="H40" i="56"/>
  <c r="J41" i="56"/>
  <c r="H34" i="56"/>
  <c r="H28" i="56"/>
  <c r="H22" i="56"/>
  <c r="H16" i="56"/>
  <c r="H10" i="56"/>
  <c r="H4" i="56"/>
  <c r="D52" i="56"/>
  <c r="D46" i="56"/>
  <c r="J40" i="56"/>
  <c r="D22" i="56"/>
  <c r="D16" i="56"/>
  <c r="K32" i="56"/>
  <c r="K55" i="56" s="1"/>
  <c r="D10" i="56"/>
  <c r="D4" i="56"/>
  <c r="K39" i="56"/>
  <c r="J32" i="56"/>
  <c r="J55" i="56" s="1"/>
  <c r="J42" i="56"/>
  <c r="K42" i="56"/>
  <c r="H57" i="55"/>
  <c r="D57" i="55"/>
  <c r="H56" i="55"/>
  <c r="D56" i="55"/>
  <c r="H55" i="55"/>
  <c r="D55" i="55"/>
  <c r="H54" i="55"/>
  <c r="D54" i="55"/>
  <c r="H53" i="55"/>
  <c r="D53" i="55"/>
  <c r="G52" i="55"/>
  <c r="F52" i="55"/>
  <c r="C52" i="55"/>
  <c r="B52" i="55"/>
  <c r="H51" i="55"/>
  <c r="D51" i="55"/>
  <c r="H50" i="55"/>
  <c r="D50" i="55"/>
  <c r="H49" i="55"/>
  <c r="D49" i="55"/>
  <c r="H48" i="55"/>
  <c r="D48" i="55"/>
  <c r="H47" i="55"/>
  <c r="D47" i="55"/>
  <c r="G46" i="55"/>
  <c r="F46" i="55"/>
  <c r="C46" i="55"/>
  <c r="B46" i="55"/>
  <c r="H45" i="55"/>
  <c r="D45" i="55"/>
  <c r="H44" i="55"/>
  <c r="D44" i="55"/>
  <c r="H43" i="55"/>
  <c r="D43" i="55"/>
  <c r="H42" i="55"/>
  <c r="D42" i="55"/>
  <c r="H41" i="55"/>
  <c r="D41" i="55"/>
  <c r="G40" i="55"/>
  <c r="F40" i="55"/>
  <c r="C40" i="55"/>
  <c r="B40" i="55"/>
  <c r="H39" i="55"/>
  <c r="D39" i="55"/>
  <c r="H38" i="55"/>
  <c r="D38" i="55"/>
  <c r="H37" i="55"/>
  <c r="D37" i="55"/>
  <c r="H36" i="55"/>
  <c r="D36" i="55"/>
  <c r="H35" i="55"/>
  <c r="D35" i="55"/>
  <c r="G34" i="55"/>
  <c r="F34" i="55"/>
  <c r="H33" i="55"/>
  <c r="D33" i="55"/>
  <c r="H32" i="55"/>
  <c r="D32" i="55"/>
  <c r="L31" i="55"/>
  <c r="H31" i="55"/>
  <c r="D31" i="55"/>
  <c r="L30" i="55"/>
  <c r="H30" i="55"/>
  <c r="D30" i="55"/>
  <c r="L29" i="55"/>
  <c r="L28" i="55" s="1"/>
  <c r="H29" i="55"/>
  <c r="D29" i="55"/>
  <c r="K28" i="55"/>
  <c r="J28" i="55"/>
  <c r="G28" i="55"/>
  <c r="F28" i="55"/>
  <c r="C28" i="55"/>
  <c r="B28" i="55"/>
  <c r="L27" i="55"/>
  <c r="H27" i="55"/>
  <c r="L26" i="55"/>
  <c r="H26" i="55"/>
  <c r="L25" i="55"/>
  <c r="H25" i="55"/>
  <c r="L24" i="55"/>
  <c r="H24" i="55"/>
  <c r="L23" i="55"/>
  <c r="H23" i="55"/>
  <c r="K22" i="55"/>
  <c r="J22" i="55"/>
  <c r="G22" i="55"/>
  <c r="F22" i="55"/>
  <c r="C22" i="55"/>
  <c r="B22" i="55"/>
  <c r="L21" i="55"/>
  <c r="H21" i="55"/>
  <c r="D21" i="55"/>
  <c r="L20" i="55"/>
  <c r="H20" i="55"/>
  <c r="D20" i="55"/>
  <c r="L19" i="55"/>
  <c r="H19" i="55"/>
  <c r="D19" i="55"/>
  <c r="L18" i="55"/>
  <c r="H18" i="55"/>
  <c r="D18" i="55"/>
  <c r="L17" i="55"/>
  <c r="H17" i="55"/>
  <c r="D17" i="55"/>
  <c r="K16" i="55"/>
  <c r="J16" i="55"/>
  <c r="G16" i="55"/>
  <c r="F16" i="55"/>
  <c r="C16" i="55"/>
  <c r="B16" i="55"/>
  <c r="L15" i="55"/>
  <c r="H15" i="55"/>
  <c r="D15" i="55"/>
  <c r="L14" i="55"/>
  <c r="H14" i="55"/>
  <c r="D14" i="55"/>
  <c r="L13" i="55"/>
  <c r="H13" i="55"/>
  <c r="D13" i="55"/>
  <c r="L12" i="55"/>
  <c r="H12" i="55"/>
  <c r="D12" i="55"/>
  <c r="L11" i="55"/>
  <c r="H11" i="55"/>
  <c r="D11" i="55"/>
  <c r="K10" i="55"/>
  <c r="J10" i="55"/>
  <c r="G10" i="55"/>
  <c r="F10" i="55"/>
  <c r="C10" i="55"/>
  <c r="B10" i="55"/>
  <c r="L9" i="55"/>
  <c r="H9" i="55"/>
  <c r="D9" i="55"/>
  <c r="L8" i="55"/>
  <c r="H8" i="55"/>
  <c r="D8" i="55"/>
  <c r="L7" i="55"/>
  <c r="H7" i="55"/>
  <c r="D7" i="55"/>
  <c r="L6" i="55"/>
  <c r="H6" i="55"/>
  <c r="D6" i="55"/>
  <c r="L5" i="55"/>
  <c r="H5" i="55"/>
  <c r="D5" i="55"/>
  <c r="K4" i="55"/>
  <c r="J4" i="55"/>
  <c r="G4" i="55"/>
  <c r="F4" i="55"/>
  <c r="C4" i="55"/>
  <c r="B4" i="55"/>
  <c r="J41" i="55" l="1"/>
  <c r="L42" i="56"/>
  <c r="J39" i="55"/>
  <c r="J32" i="55"/>
  <c r="H16" i="55"/>
  <c r="H40" i="55"/>
  <c r="H4" i="55"/>
  <c r="J40" i="55"/>
  <c r="L43" i="56"/>
  <c r="L41" i="56"/>
  <c r="L40" i="56"/>
  <c r="K51" i="56"/>
  <c r="J47" i="56"/>
  <c r="J48" i="56"/>
  <c r="K50" i="56"/>
  <c r="K49" i="56"/>
  <c r="K47" i="56"/>
  <c r="J51" i="56"/>
  <c r="K48" i="56"/>
  <c r="J50" i="56"/>
  <c r="K43" i="55"/>
  <c r="H52" i="55"/>
  <c r="J42" i="55"/>
  <c r="D34" i="55"/>
  <c r="D28" i="55"/>
  <c r="J49" i="56"/>
  <c r="L39" i="56"/>
  <c r="L32" i="56"/>
  <c r="L22" i="55"/>
  <c r="L16" i="55"/>
  <c r="L10" i="55"/>
  <c r="L4" i="55"/>
  <c r="H46" i="55"/>
  <c r="J43" i="55"/>
  <c r="H34" i="55"/>
  <c r="K41" i="55"/>
  <c r="H28" i="55"/>
  <c r="H22" i="55"/>
  <c r="H10" i="55"/>
  <c r="D52" i="55"/>
  <c r="D46" i="55"/>
  <c r="D40" i="55"/>
  <c r="K40" i="55"/>
  <c r="D22" i="55"/>
  <c r="D16" i="55"/>
  <c r="D10" i="55"/>
  <c r="K32" i="55"/>
  <c r="K55" i="55" s="1"/>
  <c r="J55" i="55"/>
  <c r="D4" i="55"/>
  <c r="K39" i="55"/>
  <c r="K42" i="55"/>
  <c r="L40" i="55" l="1"/>
  <c r="L48" i="56"/>
  <c r="L42" i="55"/>
  <c r="L55" i="56"/>
  <c r="L50" i="56"/>
  <c r="L47" i="56"/>
  <c r="L49" i="56"/>
  <c r="L51" i="56"/>
  <c r="L41" i="55"/>
  <c r="L43" i="55"/>
  <c r="L32" i="55"/>
  <c r="L55" i="55" s="1"/>
  <c r="K48" i="55"/>
  <c r="K49" i="55"/>
  <c r="K50" i="55"/>
  <c r="K47" i="55"/>
  <c r="J47" i="55"/>
  <c r="J48" i="55"/>
  <c r="K51" i="55"/>
  <c r="L39" i="55"/>
  <c r="J49" i="55"/>
  <c r="J51" i="55"/>
  <c r="J50" i="55"/>
  <c r="L48" i="55" l="1"/>
  <c r="L50" i="55"/>
  <c r="L47" i="55"/>
  <c r="L51" i="55"/>
  <c r="L49" i="55"/>
</calcChain>
</file>

<file path=xl/sharedStrings.xml><?xml version="1.0" encoding="utf-8"?>
<sst xmlns="http://schemas.openxmlformats.org/spreadsheetml/2006/main" count="180" uniqueCount="40">
  <si>
    <t>年齢別人口集計表</t>
    <rPh sb="0" eb="2">
      <t>ネンレイ</t>
    </rPh>
    <rPh sb="2" eb="3">
      <t>ベツ</t>
    </rPh>
    <rPh sb="3" eb="5">
      <t>ジンコウ</t>
    </rPh>
    <rPh sb="5" eb="7">
      <t>シュウケイ</t>
    </rPh>
    <rPh sb="7" eb="8">
      <t>ヒョウ</t>
    </rPh>
    <phoneticPr fontId="2"/>
  </si>
  <si>
    <t>年齢（各歳）</t>
    <rPh sb="0" eb="2">
      <t>ネンレイ</t>
    </rPh>
    <rPh sb="3" eb="4">
      <t>カク</t>
    </rPh>
    <rPh sb="4" eb="5">
      <t>トシ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</si>
  <si>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</si>
  <si>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</si>
  <si>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2"/>
  </si>
  <si>
    <t>０歳～４歳</t>
    <rPh sb="1" eb="2">
      <t>サイ</t>
    </rPh>
    <rPh sb="4" eb="5">
      <t>サイ</t>
    </rPh>
    <phoneticPr fontId="2"/>
  </si>
  <si>
    <t>４５歳～４９歳</t>
    <rPh sb="2" eb="3">
      <t>サイ</t>
    </rPh>
    <rPh sb="6" eb="7">
      <t>サイ</t>
    </rPh>
    <phoneticPr fontId="2"/>
  </si>
  <si>
    <t>９０歳～９４歳</t>
    <rPh sb="2" eb="3">
      <t>サイ</t>
    </rPh>
    <rPh sb="6" eb="7">
      <t>サイ</t>
    </rPh>
    <phoneticPr fontId="2"/>
  </si>
  <si>
    <t>５歳～９歳</t>
    <rPh sb="1" eb="2">
      <t>サイ</t>
    </rPh>
    <rPh sb="4" eb="5">
      <t>サイ</t>
    </rPh>
    <phoneticPr fontId="2"/>
  </si>
  <si>
    <t>５０歳～５４歳</t>
    <rPh sb="2" eb="3">
      <t>サイ</t>
    </rPh>
    <rPh sb="6" eb="7">
      <t>サイ</t>
    </rPh>
    <phoneticPr fontId="2"/>
  </si>
  <si>
    <t>９５歳～９９歳</t>
    <rPh sb="2" eb="3">
      <t>サイ</t>
    </rPh>
    <rPh sb="6" eb="7">
      <t>サイ</t>
    </rPh>
    <phoneticPr fontId="2"/>
  </si>
  <si>
    <t>１０歳～１４歳</t>
    <rPh sb="2" eb="3">
      <t>サイ</t>
    </rPh>
    <rPh sb="6" eb="7">
      <t>サイ</t>
    </rPh>
    <phoneticPr fontId="2"/>
  </si>
  <si>
    <t>５５歳～５９歳</t>
    <rPh sb="2" eb="3">
      <t>サイ</t>
    </rPh>
    <rPh sb="6" eb="7">
      <t>サイ</t>
    </rPh>
    <phoneticPr fontId="2"/>
  </si>
  <si>
    <t>１００歳～１０４歳</t>
    <rPh sb="3" eb="4">
      <t>サイ</t>
    </rPh>
    <rPh sb="8" eb="9">
      <t>サイ</t>
    </rPh>
    <phoneticPr fontId="2"/>
  </si>
  <si>
    <t>１５歳～１９歳</t>
    <rPh sb="2" eb="3">
      <t>サイ</t>
    </rPh>
    <rPh sb="6" eb="7">
      <t>サイ</t>
    </rPh>
    <phoneticPr fontId="2"/>
  </si>
  <si>
    <t>６０歳～６４歳</t>
    <rPh sb="2" eb="3">
      <t>サイ</t>
    </rPh>
    <rPh sb="6" eb="7">
      <t>サイ</t>
    </rPh>
    <phoneticPr fontId="2"/>
  </si>
  <si>
    <t>１０５歳～１０９歳</t>
    <rPh sb="3" eb="4">
      <t>サイ</t>
    </rPh>
    <rPh sb="8" eb="9">
      <t>サイ</t>
    </rPh>
    <phoneticPr fontId="2"/>
  </si>
  <si>
    <t>２０歳～２４歳</t>
    <rPh sb="2" eb="3">
      <t>サイ</t>
    </rPh>
    <rPh sb="6" eb="7">
      <t>サイ</t>
    </rPh>
    <phoneticPr fontId="2"/>
  </si>
  <si>
    <t>６５歳～６９歳</t>
    <rPh sb="2" eb="3">
      <t>サイ</t>
    </rPh>
    <rPh sb="6" eb="7">
      <t>サイ</t>
    </rPh>
    <phoneticPr fontId="2"/>
  </si>
  <si>
    <t>２５歳～２９歳</t>
    <rPh sb="2" eb="3">
      <t>サイ</t>
    </rPh>
    <rPh sb="6" eb="7">
      <t>サイ</t>
    </rPh>
    <phoneticPr fontId="2"/>
  </si>
  <si>
    <t>７０歳～７４歳</t>
    <rPh sb="2" eb="3">
      <t>サイ</t>
    </rPh>
    <rPh sb="6" eb="7">
      <t>サイ</t>
    </rPh>
    <phoneticPr fontId="2"/>
  </si>
  <si>
    <t>３０歳～３４歳</t>
    <rPh sb="2" eb="3">
      <t>サイ</t>
    </rPh>
    <rPh sb="6" eb="7">
      <t>サイ</t>
    </rPh>
    <phoneticPr fontId="2"/>
  </si>
  <si>
    <t>７５歳～７９歳</t>
    <rPh sb="2" eb="3">
      <t>サイ</t>
    </rPh>
    <rPh sb="6" eb="7">
      <t>サイ</t>
    </rPh>
    <phoneticPr fontId="2"/>
  </si>
  <si>
    <t>３５歳～３９歳</t>
    <rPh sb="2" eb="3">
      <t>サイ</t>
    </rPh>
    <rPh sb="6" eb="7">
      <t>サイ</t>
    </rPh>
    <phoneticPr fontId="2"/>
  </si>
  <si>
    <t>８０歳～８４歳</t>
    <rPh sb="2" eb="3">
      <t>サイ</t>
    </rPh>
    <rPh sb="6" eb="7">
      <t>サイ</t>
    </rPh>
    <phoneticPr fontId="2"/>
  </si>
  <si>
    <t>４０歳～４４歳</t>
    <rPh sb="2" eb="3">
      <t>サイ</t>
    </rPh>
    <rPh sb="6" eb="7">
      <t>サイ</t>
    </rPh>
    <phoneticPr fontId="2"/>
  </si>
  <si>
    <t>８５歳～８９歳</t>
    <rPh sb="2" eb="3">
      <t>サイ</t>
    </rPh>
    <rPh sb="6" eb="7">
      <t>サイ</t>
    </rPh>
    <phoneticPr fontId="2"/>
  </si>
  <si>
    <t>計</t>
    <rPh sb="0" eb="1">
      <t>ケイ</t>
    </rPh>
    <phoneticPr fontId="2"/>
  </si>
  <si>
    <t>（再掲）</t>
    <rPh sb="1" eb="3">
      <t>サイケイ</t>
    </rPh>
    <phoneticPr fontId="2"/>
  </si>
  <si>
    <t>１５歳未満</t>
    <rPh sb="2" eb="3">
      <t>サイ</t>
    </rPh>
    <rPh sb="3" eb="5">
      <t>ミマン</t>
    </rPh>
    <phoneticPr fontId="2"/>
  </si>
  <si>
    <t>１５～６４歳</t>
    <rPh sb="5" eb="6">
      <t>サイ</t>
    </rPh>
    <phoneticPr fontId="2"/>
  </si>
  <si>
    <t>６５歳以上</t>
    <rPh sb="2" eb="3">
      <t>サイ</t>
    </rPh>
    <rPh sb="3" eb="5">
      <t>イジョウ</t>
    </rPh>
    <phoneticPr fontId="2"/>
  </si>
  <si>
    <t>（65～74歳）</t>
    <rPh sb="6" eb="7">
      <t>サイ</t>
    </rPh>
    <phoneticPr fontId="2"/>
  </si>
  <si>
    <t>（75歳以上）</t>
    <rPh sb="3" eb="4">
      <t>サイ</t>
    </rPh>
    <rPh sb="4" eb="6">
      <t>イジョウ</t>
    </rPh>
    <phoneticPr fontId="2"/>
  </si>
  <si>
    <t>年齢別割合（％）</t>
    <rPh sb="0" eb="2">
      <t>ネンレイ</t>
    </rPh>
    <rPh sb="2" eb="3">
      <t>ベツ</t>
    </rPh>
    <rPh sb="3" eb="5">
      <t>ワリアイ</t>
    </rPh>
    <phoneticPr fontId="2"/>
  </si>
  <si>
    <t>平均年齢</t>
    <rPh sb="0" eb="2">
      <t>ヘイキン</t>
    </rPh>
    <rPh sb="2" eb="4">
      <t>ネンレイ</t>
    </rPh>
    <phoneticPr fontId="2"/>
  </si>
  <si>
    <t>１10歳～</t>
    <rPh sb="3" eb="4">
      <t>サイ</t>
    </rPh>
    <phoneticPr fontId="2"/>
  </si>
  <si>
    <t>令和８年４月３０日現在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</si>
  <si>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令和８年５月３１日現在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</si>
  <si>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令和８年６月３０日現在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</si>
</sst>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38" fontId="1" fillId="2" borderId="1" xfId="1" applyFill="1" applyBorder="1" applyAlignment="1">
      <alignment vertical="center"/>
    </xf>
    <xf numFmtId="38" fontId="1" fillId="2" borderId="2" xfId="1" applyFill="1" applyBorder="1" applyAlignment="1">
      <alignment vertical="center"/>
    </xf>
    <xf numFmtId="0" fontId="0" fillId="2" borderId="3" xfId="0" applyFill="1" applyBorder="1" applyAlignment="1">
      <alignment horizontal="center" vertical="center" shrinkToFit="1"/>
    </xf>
    <xf numFmtId="38" fontId="1" fillId="0" borderId="1" xfId="1" applyBorder="1" applyAlignment="1">
      <alignment vertical="center"/>
    </xf>
    <xf numFmtId="38" fontId="1" fillId="0" borderId="2" xfId="1" applyBorder="1" applyAlignment="1">
      <alignment vertical="center"/>
    </xf>
    <xf numFmtId="38" fontId="1" fillId="0" borderId="1" xfId="1" applyFont="1" applyBorder="1" applyAlignment="1">
      <alignment vertical="center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38" fontId="0" fillId="0" borderId="1" xfId="1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0" fillId="0" borderId="0" xfId="0" applyFill="1" applyBorder="1" applyAlignment="1">
      <alignment vertical="center"/>
    </xf>
    <xf numFmtId="176" fontId="1" fillId="0" borderId="1" xfId="1" applyNumberFormat="1" applyFill="1" applyBorder="1" applyAlignment="1">
      <alignment horizontal="center" vertical="center"/>
    </xf>
    <xf numFmtId="38" fontId="1" fillId="0" borderId="0" xfId="1" applyFill="1" applyBorder="1" applyAlignment="1">
      <alignment vertical="center"/>
    </xf>
    <xf numFmtId="177" fontId="0" fillId="0" borderId="1" xfId="0" applyNumberFormat="1" applyBorder="1" applyAlignment="1">
      <alignment horizontal="center" vertical="center"/>
    </xf>
    <xf numFmtId="38" fontId="0" fillId="0" borderId="0" xfId="0" applyNumberFormat="1" applyBorder="1" applyAlignment="1">
      <alignment vertical="center"/>
    </xf>
    <xf numFmtId="38" fontId="0" fillId="0" borderId="0" xfId="1" applyFont="1" applyBorder="1" applyAlignment="1">
      <alignment vertical="center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49" fontId="0" fillId="0" borderId="0" xfId="0" applyNumberFormat="1" applyAlignment="1">
      <alignment horizontal="right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L63"/>
  <sheetViews>
    <sheetView zoomScale="120" zoomScaleNormal="120" workbookViewId="0">
      <selection activeCell="O5" sqref="O5"/>
    </sheetView>
  </sheetViews>
  <sheetFormatPr defaultRowHeight="13.5" x14ac:dyDescent="0.15"/>
  <cols>
    <col min="1" max="1" width="10.625" style="2" customWidth="1"/>
    <col min="2" max="4" width="7.125" style="1" customWidth="1"/>
    <col min="5" max="5" width="10.625" style="2" customWidth="1"/>
    <col min="6" max="8" width="7.125" style="1" customWidth="1"/>
    <col min="9" max="9" width="10.625" style="2" customWidth="1"/>
    <col min="10" max="12" width="7.125" style="1" customWidth="1"/>
    <col min="13" max="16384" width="9" style="1"/>
  </cols>
  <sheetData>
    <row r="1" spans="1:12" x14ac:dyDescent="0.15">
      <c r="A1" s="33" t="s">
        <v>0</v>
      </c>
      <c r="B1" s="33"/>
      <c r="C1" s="33"/>
      <c r="D1" s="33"/>
      <c r="E1" s="33"/>
    </row>
    <row r="2" spans="1:12" x14ac:dyDescent="0.15">
      <c r="J2" s="34" t="s">
        <v>37</v>
      </c>
      <c r="K2" s="34"/>
      <c r="L2" s="34"/>
    </row>
    <row r="3" spans="1:12" x14ac:dyDescent="0.15">
      <c r="A3" s="3" t="s">
        <v>1</v>
      </c>
      <c r="B3" s="4" t="s">
        <v>2</v>
      </c>
      <c r="C3" s="4" t="s">
        <v>3</v>
      </c>
      <c r="D3" s="5" t="s">
        <v>4</v>
      </c>
      <c r="E3" s="6" t="s">
        <v>1</v>
      </c>
      <c r="F3" s="4" t="s">
        <v>2</v>
      </c>
      <c r="G3" s="4" t="s">
        <v>3</v>
      </c>
      <c r="H3" s="5" t="s">
        <v>4</v>
      </c>
      <c r="I3" s="6" t="s">
        <v>1</v>
      </c>
      <c r="J3" s="4" t="s">
        <v>2</v>
      </c>
      <c r="K3" s="4" t="s">
        <v>3</v>
      </c>
      <c r="L3" s="4" t="s">
        <v>4</v>
      </c>
    </row>
    <row r="4" spans="1:12" x14ac:dyDescent="0.15">
      <c r="A4" s="7" t="s">
        <v>5</v>
      </c>
      <c r="B4" s="8">
        <f>SUM(B5:B9)</f>
        <v>450</v>
      </c>
      <c r="C4" s="8">
        <f>SUM(C5:C9)</f>
        <v>492</v>
      </c>
      <c r="D4" s="9">
        <f>SUM(D5:D9)</f>
        <v>942</v>
      </c>
      <c r="E4" s="10" t="s">
        <v>6</v>
      </c>
      <c r="F4" s="8">
        <f>SUM(F5:F9)</f>
        <v>954</v>
      </c>
      <c r="G4" s="8">
        <f>SUM(G5:G9)</f>
        <v>886</v>
      </c>
      <c r="H4" s="9">
        <f>SUM(H5:H9)</f>
        <v>1840</v>
      </c>
      <c r="I4" s="10" t="s">
        <v>7</v>
      </c>
      <c r="J4" s="8">
        <f>SUM(J5:J9)</f>
        <v>165</v>
      </c>
      <c r="K4" s="8">
        <f>SUM(K5:K9)</f>
        <v>326</v>
      </c>
      <c r="L4" s="8">
        <f>SUM(L5:L9)</f>
        <v>491</v>
      </c>
    </row>
    <row r="5" spans="1:12" x14ac:dyDescent="0.15">
      <c r="A5" s="3">
        <v>0</v>
      </c>
      <c r="B5" s="11">
        <v>78</v>
      </c>
      <c r="C5" s="11">
        <v>87</v>
      </c>
      <c r="D5" s="12">
        <f>SUM(B5:C5)</f>
        <v>165</v>
      </c>
      <c r="E5" s="6">
        <v>45</v>
      </c>
      <c r="F5" s="11">
        <v>166</v>
      </c>
      <c r="G5" s="11">
        <v>163</v>
      </c>
      <c r="H5" s="12">
        <f>SUM(F5:G5)</f>
        <v>329</v>
      </c>
      <c r="I5" s="6">
        <v>90</v>
      </c>
      <c r="J5" s="11">
        <v>46</v>
      </c>
      <c r="K5" s="11">
        <v>91</v>
      </c>
      <c r="L5" s="11">
        <f>SUM(J5:K5)</f>
        <v>137</v>
      </c>
    </row>
    <row r="6" spans="1:12" x14ac:dyDescent="0.15">
      <c r="A6" s="3">
        <v>1</v>
      </c>
      <c r="B6" s="11">
        <v>79</v>
      </c>
      <c r="C6" s="11">
        <v>93</v>
      </c>
      <c r="D6" s="12">
        <f>SUM(B6:C6)</f>
        <v>172</v>
      </c>
      <c r="E6" s="6">
        <v>46</v>
      </c>
      <c r="F6" s="11">
        <v>189</v>
      </c>
      <c r="G6" s="11">
        <v>178</v>
      </c>
      <c r="H6" s="12">
        <f>SUM(F6:G6)</f>
        <v>367</v>
      </c>
      <c r="I6" s="6">
        <v>91</v>
      </c>
      <c r="J6" s="11">
        <v>33</v>
      </c>
      <c r="K6" s="11">
        <v>74</v>
      </c>
      <c r="L6" s="11">
        <f>SUM(J6:K6)</f>
        <v>107</v>
      </c>
    </row>
    <row r="7" spans="1:12" x14ac:dyDescent="0.15">
      <c r="A7" s="3">
        <v>2</v>
      </c>
      <c r="B7" s="11">
        <v>98</v>
      </c>
      <c r="C7" s="11">
        <v>108</v>
      </c>
      <c r="D7" s="12">
        <f>SUM(B7:C7)</f>
        <v>206</v>
      </c>
      <c r="E7" s="6">
        <v>47</v>
      </c>
      <c r="F7" s="11">
        <v>191</v>
      </c>
      <c r="G7" s="11">
        <v>158</v>
      </c>
      <c r="H7" s="12">
        <f>SUM(F7:G7)</f>
        <v>349</v>
      </c>
      <c r="I7" s="6">
        <v>92</v>
      </c>
      <c r="J7" s="11">
        <v>34</v>
      </c>
      <c r="K7" s="11">
        <v>55</v>
      </c>
      <c r="L7" s="11">
        <f>SUM(J7:K7)</f>
        <v>89</v>
      </c>
    </row>
    <row r="8" spans="1:12" x14ac:dyDescent="0.15">
      <c r="A8" s="3">
        <v>3</v>
      </c>
      <c r="B8" s="11">
        <v>102</v>
      </c>
      <c r="C8" s="11">
        <v>97</v>
      </c>
      <c r="D8" s="12">
        <f>SUM(B8:C8)</f>
        <v>199</v>
      </c>
      <c r="E8" s="6">
        <v>48</v>
      </c>
      <c r="F8" s="11">
        <v>189</v>
      </c>
      <c r="G8" s="11">
        <v>185</v>
      </c>
      <c r="H8" s="12">
        <f>SUM(F8:G8)</f>
        <v>374</v>
      </c>
      <c r="I8" s="6">
        <v>93</v>
      </c>
      <c r="J8" s="11">
        <v>33</v>
      </c>
      <c r="K8" s="11">
        <v>56</v>
      </c>
      <c r="L8" s="11">
        <f>SUM(J8:K8)</f>
        <v>89</v>
      </c>
    </row>
    <row r="9" spans="1:12" x14ac:dyDescent="0.15">
      <c r="A9" s="3">
        <v>4</v>
      </c>
      <c r="B9" s="11">
        <v>93</v>
      </c>
      <c r="C9" s="11">
        <v>107</v>
      </c>
      <c r="D9" s="12">
        <f>SUM(B9:C9)</f>
        <v>200</v>
      </c>
      <c r="E9" s="6">
        <v>49</v>
      </c>
      <c r="F9" s="11">
        <v>219</v>
      </c>
      <c r="G9" s="11">
        <v>202</v>
      </c>
      <c r="H9" s="12">
        <f>SUM(F9:G9)</f>
        <v>421</v>
      </c>
      <c r="I9" s="6">
        <v>94</v>
      </c>
      <c r="J9" s="11">
        <v>19</v>
      </c>
      <c r="K9" s="11">
        <v>50</v>
      </c>
      <c r="L9" s="11">
        <f>SUM(J9:K9)</f>
        <v>69</v>
      </c>
    </row>
    <row r="10" spans="1:12" x14ac:dyDescent="0.15">
      <c r="A10" s="7" t="s">
        <v>8</v>
      </c>
      <c r="B10" s="8">
        <f>SUM(B11:B15)</f>
        <v>624</v>
      </c>
      <c r="C10" s="8">
        <f>SUM(C11:C15)</f>
        <v>566</v>
      </c>
      <c r="D10" s="9">
        <f>SUM(D11:D15)</f>
        <v>1190</v>
      </c>
      <c r="E10" s="10" t="s">
        <v>9</v>
      </c>
      <c r="F10" s="8">
        <f>SUM(F11:F15)</f>
        <v>1010</v>
      </c>
      <c r="G10" s="8">
        <f>SUM(G11:G15)</f>
        <v>1015</v>
      </c>
      <c r="H10" s="9">
        <f>SUM(H11:H15)</f>
        <v>2025</v>
      </c>
      <c r="I10" s="10" t="s">
        <v>10</v>
      </c>
      <c r="J10" s="8">
        <f>SUM(J11:J15)</f>
        <v>31</v>
      </c>
      <c r="K10" s="8">
        <f>SUM(K11:K15)</f>
        <v>146</v>
      </c>
      <c r="L10" s="8">
        <f>SUM(L11:L15)</f>
        <v>177</v>
      </c>
    </row>
    <row r="11" spans="1:12" x14ac:dyDescent="0.15">
      <c r="A11" s="3">
        <v>5</v>
      </c>
      <c r="B11" s="11">
        <v>111</v>
      </c>
      <c r="C11" s="11">
        <v>114</v>
      </c>
      <c r="D11" s="12">
        <f>SUM(B11:C11)</f>
        <v>225</v>
      </c>
      <c r="E11" s="6">
        <v>50</v>
      </c>
      <c r="F11" s="11">
        <v>213</v>
      </c>
      <c r="G11" s="11">
        <v>218</v>
      </c>
      <c r="H11" s="12">
        <f>SUM(F11:G11)</f>
        <v>431</v>
      </c>
      <c r="I11" s="6">
        <v>95</v>
      </c>
      <c r="J11" s="11">
        <v>9</v>
      </c>
      <c r="K11" s="11">
        <v>44</v>
      </c>
      <c r="L11" s="11">
        <f>SUM(J11:K11)</f>
        <v>53</v>
      </c>
    </row>
    <row r="12" spans="1:12" x14ac:dyDescent="0.15">
      <c r="A12" s="3">
        <v>6</v>
      </c>
      <c r="B12" s="11">
        <v>119</v>
      </c>
      <c r="C12" s="11">
        <v>96</v>
      </c>
      <c r="D12" s="12">
        <f>SUM(B12:C12)</f>
        <v>215</v>
      </c>
      <c r="E12" s="6">
        <v>51</v>
      </c>
      <c r="F12" s="11">
        <v>206</v>
      </c>
      <c r="G12" s="11">
        <v>222</v>
      </c>
      <c r="H12" s="12">
        <f>SUM(F12:G12)</f>
        <v>428</v>
      </c>
      <c r="I12" s="6">
        <v>96</v>
      </c>
      <c r="J12" s="11">
        <v>6</v>
      </c>
      <c r="K12" s="11">
        <v>48</v>
      </c>
      <c r="L12" s="11">
        <f>SUM(J12:K12)</f>
        <v>54</v>
      </c>
    </row>
    <row r="13" spans="1:12" x14ac:dyDescent="0.15">
      <c r="A13" s="3">
        <v>7</v>
      </c>
      <c r="B13" s="11">
        <v>123</v>
      </c>
      <c r="C13" s="11">
        <v>133</v>
      </c>
      <c r="D13" s="12">
        <f>SUM(B13:C13)</f>
        <v>256</v>
      </c>
      <c r="E13" s="6">
        <v>52</v>
      </c>
      <c r="F13" s="11">
        <v>178</v>
      </c>
      <c r="G13" s="13">
        <v>181</v>
      </c>
      <c r="H13" s="12">
        <f>SUM(F13:G13)</f>
        <v>359</v>
      </c>
      <c r="I13" s="6">
        <v>97</v>
      </c>
      <c r="J13" s="11">
        <v>12</v>
      </c>
      <c r="K13" s="11">
        <v>23</v>
      </c>
      <c r="L13" s="11">
        <f>SUM(J13:K13)</f>
        <v>35</v>
      </c>
    </row>
    <row r="14" spans="1:12" x14ac:dyDescent="0.15">
      <c r="A14" s="3">
        <v>8</v>
      </c>
      <c r="B14" s="11">
        <v>139</v>
      </c>
      <c r="C14" s="11">
        <v>119</v>
      </c>
      <c r="D14" s="12">
        <f>SUM(B14:C14)</f>
        <v>258</v>
      </c>
      <c r="E14" s="6">
        <v>53</v>
      </c>
      <c r="F14" s="11">
        <v>211</v>
      </c>
      <c r="G14" s="11">
        <v>193</v>
      </c>
      <c r="H14" s="12">
        <f>SUM(F14:G14)</f>
        <v>404</v>
      </c>
      <c r="I14" s="6">
        <v>98</v>
      </c>
      <c r="J14" s="11">
        <v>2</v>
      </c>
      <c r="K14" s="11">
        <v>19</v>
      </c>
      <c r="L14" s="11">
        <f>SUM(J14:K14)</f>
        <v>21</v>
      </c>
    </row>
    <row r="15" spans="1:12" x14ac:dyDescent="0.15">
      <c r="A15" s="3">
        <v>9</v>
      </c>
      <c r="B15" s="11">
        <v>132</v>
      </c>
      <c r="C15" s="11">
        <v>104</v>
      </c>
      <c r="D15" s="12">
        <f>SUM(B15:C15)</f>
        <v>236</v>
      </c>
      <c r="E15" s="6">
        <v>54</v>
      </c>
      <c r="F15" s="11">
        <v>202</v>
      </c>
      <c r="G15" s="11">
        <v>201</v>
      </c>
      <c r="H15" s="12">
        <f>SUM(F15:G15)</f>
        <v>403</v>
      </c>
      <c r="I15" s="6">
        <v>99</v>
      </c>
      <c r="J15" s="11">
        <v>2</v>
      </c>
      <c r="K15" s="11">
        <v>12</v>
      </c>
      <c r="L15" s="11">
        <f>SUM(J15:K15)</f>
        <v>14</v>
      </c>
    </row>
    <row r="16" spans="1:12" x14ac:dyDescent="0.15">
      <c r="A16" s="7" t="s">
        <v>11</v>
      </c>
      <c r="B16" s="8">
        <f>SUM(B17:B21)</f>
        <v>646</v>
      </c>
      <c r="C16" s="8">
        <f>SUM(C17:C21)</f>
        <v>662</v>
      </c>
      <c r="D16" s="9">
        <f>SUM(D17:D21)</f>
        <v>1308</v>
      </c>
      <c r="E16" s="10" t="s">
        <v>12</v>
      </c>
      <c r="F16" s="8">
        <f>SUM(F17:F21)</f>
        <v>892</v>
      </c>
      <c r="G16" s="8">
        <f>SUM(G17:G21)</f>
        <v>938</v>
      </c>
      <c r="H16" s="9">
        <f>SUM(H17:H21)</f>
        <v>1830</v>
      </c>
      <c r="I16" s="10" t="s">
        <v>13</v>
      </c>
      <c r="J16" s="8">
        <f>SUM(J17:J21)</f>
        <v>1</v>
      </c>
      <c r="K16" s="8">
        <f>SUM(K17:K21)</f>
        <v>24</v>
      </c>
      <c r="L16" s="8">
        <f>SUM(L17:L21)</f>
        <v>25</v>
      </c>
    </row>
    <row r="17" spans="1:12" x14ac:dyDescent="0.15">
      <c r="A17" s="3">
        <v>10</v>
      </c>
      <c r="B17" s="11">
        <v>135</v>
      </c>
      <c r="C17" s="11">
        <v>137</v>
      </c>
      <c r="D17" s="12">
        <f>SUM(B17:C17)</f>
        <v>272</v>
      </c>
      <c r="E17" s="6">
        <v>55</v>
      </c>
      <c r="F17" s="11">
        <v>203</v>
      </c>
      <c r="G17" s="11">
        <v>189</v>
      </c>
      <c r="H17" s="12">
        <f>SUM(F17:G17)</f>
        <v>392</v>
      </c>
      <c r="I17" s="6">
        <v>100</v>
      </c>
      <c r="J17" s="11">
        <v>1</v>
      </c>
      <c r="K17" s="13">
        <v>10</v>
      </c>
      <c r="L17" s="11">
        <f>SUM(J17:K17)</f>
        <v>11</v>
      </c>
    </row>
    <row r="18" spans="1:12" x14ac:dyDescent="0.15">
      <c r="A18" s="3">
        <v>11</v>
      </c>
      <c r="B18" s="11">
        <v>115</v>
      </c>
      <c r="C18" s="11">
        <v>124</v>
      </c>
      <c r="D18" s="12">
        <f>SUM(B18:C18)</f>
        <v>239</v>
      </c>
      <c r="E18" s="6">
        <v>56</v>
      </c>
      <c r="F18" s="11">
        <v>188</v>
      </c>
      <c r="G18" s="11">
        <v>191</v>
      </c>
      <c r="H18" s="12">
        <f>SUM(F18:G18)</f>
        <v>379</v>
      </c>
      <c r="I18" s="6">
        <v>101</v>
      </c>
      <c r="J18" s="11">
        <v>0</v>
      </c>
      <c r="K18" s="11">
        <v>7</v>
      </c>
      <c r="L18" s="11">
        <f>SUM(J18:K18)</f>
        <v>7</v>
      </c>
    </row>
    <row r="19" spans="1:12" x14ac:dyDescent="0.15">
      <c r="A19" s="3">
        <v>12</v>
      </c>
      <c r="B19" s="11">
        <v>142</v>
      </c>
      <c r="C19" s="11">
        <v>132</v>
      </c>
      <c r="D19" s="12">
        <f>SUM(B19:C19)</f>
        <v>274</v>
      </c>
      <c r="E19" s="6">
        <v>57</v>
      </c>
      <c r="F19" s="11">
        <v>179</v>
      </c>
      <c r="G19" s="11">
        <v>194</v>
      </c>
      <c r="H19" s="12">
        <f>SUM(F19:G19)</f>
        <v>373</v>
      </c>
      <c r="I19" s="6">
        <v>102</v>
      </c>
      <c r="J19" s="11">
        <v>0</v>
      </c>
      <c r="K19" s="11">
        <v>6</v>
      </c>
      <c r="L19" s="11">
        <f>SUM(J19:K19)</f>
        <v>6</v>
      </c>
    </row>
    <row r="20" spans="1:12" x14ac:dyDescent="0.15">
      <c r="A20" s="3">
        <v>13</v>
      </c>
      <c r="B20" s="11">
        <v>119</v>
      </c>
      <c r="C20" s="11">
        <v>130</v>
      </c>
      <c r="D20" s="12">
        <f>SUM(B20:C20)</f>
        <v>249</v>
      </c>
      <c r="E20" s="6">
        <v>58</v>
      </c>
      <c r="F20" s="11">
        <v>160</v>
      </c>
      <c r="G20" s="11">
        <v>197</v>
      </c>
      <c r="H20" s="12">
        <f>SUM(F20:G20)</f>
        <v>357</v>
      </c>
      <c r="I20" s="6">
        <v>103</v>
      </c>
      <c r="J20" s="11">
        <v>0</v>
      </c>
      <c r="K20" s="11">
        <v>0</v>
      </c>
      <c r="L20" s="11">
        <f>SUM(J20:K20)</f>
        <v>0</v>
      </c>
    </row>
    <row r="21" spans="1:12" x14ac:dyDescent="0.15">
      <c r="A21" s="3">
        <v>14</v>
      </c>
      <c r="B21" s="11">
        <v>135</v>
      </c>
      <c r="C21" s="11">
        <v>139</v>
      </c>
      <c r="D21" s="12">
        <f>SUM(B21:C21)</f>
        <v>274</v>
      </c>
      <c r="E21" s="6">
        <v>59</v>
      </c>
      <c r="F21" s="11">
        <v>162</v>
      </c>
      <c r="G21" s="11">
        <v>167</v>
      </c>
      <c r="H21" s="12">
        <f>SUM(F21:G21)</f>
        <v>329</v>
      </c>
      <c r="I21" s="6">
        <v>104</v>
      </c>
      <c r="J21" s="11">
        <v>0</v>
      </c>
      <c r="K21" s="11">
        <v>1</v>
      </c>
      <c r="L21" s="11">
        <f>SUM(J21:K21)</f>
        <v>1</v>
      </c>
    </row>
    <row r="22" spans="1:12" x14ac:dyDescent="0.15">
      <c r="A22" s="7" t="s">
        <v>14</v>
      </c>
      <c r="B22" s="8">
        <f>SUM(B23:B27)</f>
        <v>668</v>
      </c>
      <c r="C22" s="8">
        <f>SUM(C23:C27)</f>
        <v>629</v>
      </c>
      <c r="D22" s="9">
        <f>SUM(D23:D27)</f>
        <v>1297</v>
      </c>
      <c r="E22" s="10" t="s">
        <v>15</v>
      </c>
      <c r="F22" s="8">
        <f>SUM(F23:F27)</f>
        <v>799</v>
      </c>
      <c r="G22" s="8">
        <f>SUM(G23:G27)</f>
        <v>888</v>
      </c>
      <c r="H22" s="9">
        <f>SUM(H23:H27)</f>
        <v>1687</v>
      </c>
      <c r="I22" s="10" t="s">
        <v>16</v>
      </c>
      <c r="J22" s="8">
        <f>SUM(J23:J27)</f>
        <v>0</v>
      </c>
      <c r="K22" s="8">
        <f>SUM(K23:K27)</f>
        <v>1</v>
      </c>
      <c r="L22" s="8">
        <f>SUM(L23:L27)</f>
        <v>1</v>
      </c>
    </row>
    <row r="23" spans="1:12" x14ac:dyDescent="0.15">
      <c r="A23" s="3">
        <v>15</v>
      </c>
      <c r="B23" s="11">
        <v>130</v>
      </c>
      <c r="C23" s="11">
        <v>131</v>
      </c>
      <c r="D23" s="12">
        <f>SUM(B23:C23)</f>
        <v>261</v>
      </c>
      <c r="E23" s="6">
        <v>60</v>
      </c>
      <c r="F23" s="13">
        <v>144</v>
      </c>
      <c r="G23" s="11">
        <v>172</v>
      </c>
      <c r="H23" s="12">
        <f>SUM(F23:G23)</f>
        <v>316</v>
      </c>
      <c r="I23" s="6">
        <v>105</v>
      </c>
      <c r="J23" s="11">
        <v>0</v>
      </c>
      <c r="K23" s="11">
        <v>1</v>
      </c>
      <c r="L23" s="11">
        <f>SUM(J23:K23)</f>
        <v>1</v>
      </c>
    </row>
    <row r="24" spans="1:12" x14ac:dyDescent="0.15">
      <c r="A24" s="3">
        <v>16</v>
      </c>
      <c r="B24" s="11">
        <v>124</v>
      </c>
      <c r="C24" s="11">
        <v>120</v>
      </c>
      <c r="D24" s="12">
        <f>SUM(B24:C24)</f>
        <v>244</v>
      </c>
      <c r="E24" s="6">
        <v>61</v>
      </c>
      <c r="F24" s="11">
        <v>177</v>
      </c>
      <c r="G24" s="11">
        <v>182</v>
      </c>
      <c r="H24" s="12">
        <f>SUM(F24:G24)</f>
        <v>359</v>
      </c>
      <c r="I24" s="6">
        <v>106</v>
      </c>
      <c r="J24" s="11">
        <v>0</v>
      </c>
      <c r="K24" s="11">
        <v>0</v>
      </c>
      <c r="L24" s="11">
        <f>SUM(J24:K24)</f>
        <v>0</v>
      </c>
    </row>
    <row r="25" spans="1:12" x14ac:dyDescent="0.15">
      <c r="A25" s="3">
        <v>17</v>
      </c>
      <c r="B25" s="11">
        <v>139</v>
      </c>
      <c r="C25" s="11">
        <v>129</v>
      </c>
      <c r="D25" s="12">
        <f>SUM(B25:C25)</f>
        <v>268</v>
      </c>
      <c r="E25" s="6">
        <v>62</v>
      </c>
      <c r="F25" s="11">
        <v>159</v>
      </c>
      <c r="G25" s="11">
        <v>176</v>
      </c>
      <c r="H25" s="12">
        <f>SUM(F25:G25)</f>
        <v>335</v>
      </c>
      <c r="I25" s="6">
        <v>107</v>
      </c>
      <c r="J25" s="11">
        <v>0</v>
      </c>
      <c r="K25" s="11">
        <v>0</v>
      </c>
      <c r="L25" s="11">
        <f>SUM(J25:K25)</f>
        <v>0</v>
      </c>
    </row>
    <row r="26" spans="1:12" x14ac:dyDescent="0.15">
      <c r="A26" s="3">
        <v>18</v>
      </c>
      <c r="B26" s="11">
        <v>135</v>
      </c>
      <c r="C26" s="11">
        <v>126</v>
      </c>
      <c r="D26" s="12">
        <f>SUM(B26:C26)</f>
        <v>261</v>
      </c>
      <c r="E26" s="6">
        <v>63</v>
      </c>
      <c r="F26" s="11">
        <v>188</v>
      </c>
      <c r="G26" s="11">
        <v>190</v>
      </c>
      <c r="H26" s="12">
        <f>SUM(F26:G26)</f>
        <v>378</v>
      </c>
      <c r="I26" s="6">
        <v>108</v>
      </c>
      <c r="J26" s="11">
        <v>0</v>
      </c>
      <c r="K26" s="11">
        <v>0</v>
      </c>
      <c r="L26" s="11">
        <f>SUM(J26:K26)</f>
        <v>0</v>
      </c>
    </row>
    <row r="27" spans="1:12" x14ac:dyDescent="0.15">
      <c r="A27" s="3">
        <v>19</v>
      </c>
      <c r="B27" s="11">
        <v>140</v>
      </c>
      <c r="C27" s="11">
        <v>123</v>
      </c>
      <c r="D27" s="12">
        <f>SUM(B27:C27)</f>
        <v>263</v>
      </c>
      <c r="E27" s="6">
        <v>64</v>
      </c>
      <c r="F27" s="11">
        <v>131</v>
      </c>
      <c r="G27" s="11">
        <v>168</v>
      </c>
      <c r="H27" s="12">
        <f>SUM(F27:G27)</f>
        <v>299</v>
      </c>
      <c r="I27" s="6">
        <v>109</v>
      </c>
      <c r="J27" s="11">
        <v>0</v>
      </c>
      <c r="K27" s="11">
        <v>0</v>
      </c>
      <c r="L27" s="11">
        <f>SUM(J27:K27)</f>
        <v>0</v>
      </c>
    </row>
    <row r="28" spans="1:12" x14ac:dyDescent="0.15">
      <c r="A28" s="7" t="s">
        <v>17</v>
      </c>
      <c r="B28" s="8">
        <f>SUM(B29:B33)</f>
        <v>541</v>
      </c>
      <c r="C28" s="8">
        <f>SUM(C29:C33)</f>
        <v>580</v>
      </c>
      <c r="D28" s="9">
        <f>SUM(D29:D33)</f>
        <v>1121</v>
      </c>
      <c r="E28" s="10" t="s">
        <v>18</v>
      </c>
      <c r="F28" s="8">
        <f>SUM(F29:F33)</f>
        <v>846</v>
      </c>
      <c r="G28" s="8">
        <f>SUM(G29:G33)</f>
        <v>878</v>
      </c>
      <c r="H28" s="9">
        <f>SUM(H29:H33)</f>
        <v>1724</v>
      </c>
      <c r="I28" s="10" t="s">
        <v>36</v>
      </c>
      <c r="J28" s="8">
        <f>SUM(J29:J31)</f>
        <v>0</v>
      </c>
      <c r="K28" s="8">
        <f>SUM(K29:K31)</f>
        <v>0</v>
      </c>
      <c r="L28" s="8">
        <f>SUM(L29:L31)</f>
        <v>0</v>
      </c>
    </row>
    <row r="29" spans="1:12" x14ac:dyDescent="0.15">
      <c r="A29" s="3">
        <v>20</v>
      </c>
      <c r="B29" s="11">
        <v>122</v>
      </c>
      <c r="C29" s="11">
        <v>131</v>
      </c>
      <c r="D29" s="12">
        <f>SUM(B29:C29)</f>
        <v>253</v>
      </c>
      <c r="E29" s="6">
        <v>65</v>
      </c>
      <c r="F29" s="11">
        <v>160</v>
      </c>
      <c r="G29" s="11">
        <v>153</v>
      </c>
      <c r="H29" s="11">
        <f>SUM(F29:G29)</f>
        <v>313</v>
      </c>
      <c r="I29" s="6">
        <v>110</v>
      </c>
      <c r="J29" s="11">
        <v>0</v>
      </c>
      <c r="K29" s="11">
        <v>0</v>
      </c>
      <c r="L29" s="11">
        <f>SUM(J29:K29)</f>
        <v>0</v>
      </c>
    </row>
    <row r="30" spans="1:12" x14ac:dyDescent="0.15">
      <c r="A30" s="3">
        <v>21</v>
      </c>
      <c r="B30" s="11">
        <v>109</v>
      </c>
      <c r="C30" s="11">
        <v>110</v>
      </c>
      <c r="D30" s="12">
        <f>SUM(B30:C30)</f>
        <v>219</v>
      </c>
      <c r="E30" s="6">
        <v>66</v>
      </c>
      <c r="F30" s="11">
        <v>170</v>
      </c>
      <c r="G30" s="11">
        <v>188</v>
      </c>
      <c r="H30" s="11">
        <f>SUM(F30:G30)</f>
        <v>358</v>
      </c>
      <c r="I30" s="6">
        <v>111</v>
      </c>
      <c r="J30" s="11">
        <v>0</v>
      </c>
      <c r="K30" s="11">
        <v>0</v>
      </c>
      <c r="L30" s="11">
        <f>SUM(J30:K30)</f>
        <v>0</v>
      </c>
    </row>
    <row r="31" spans="1:12" x14ac:dyDescent="0.15">
      <c r="A31" s="3">
        <v>22</v>
      </c>
      <c r="B31" s="11">
        <v>101</v>
      </c>
      <c r="C31" s="11">
        <v>115</v>
      </c>
      <c r="D31" s="12">
        <f>SUM(B31:C31)</f>
        <v>216</v>
      </c>
      <c r="E31" s="6">
        <v>67</v>
      </c>
      <c r="F31" s="11">
        <v>187</v>
      </c>
      <c r="G31" s="11">
        <v>196</v>
      </c>
      <c r="H31" s="11">
        <f>SUM(F31:G31)</f>
        <v>383</v>
      </c>
      <c r="I31" s="6">
        <v>112</v>
      </c>
      <c r="J31" s="11">
        <v>0</v>
      </c>
      <c r="K31" s="11">
        <v>0</v>
      </c>
      <c r="L31" s="11">
        <f>SUM(J31:K31)</f>
        <v>0</v>
      </c>
    </row>
    <row r="32" spans="1:12" x14ac:dyDescent="0.15">
      <c r="A32" s="3">
        <v>23</v>
      </c>
      <c r="B32" s="11">
        <v>107</v>
      </c>
      <c r="C32" s="11">
        <v>116</v>
      </c>
      <c r="D32" s="12">
        <f>SUM(B32:C32)</f>
        <v>223</v>
      </c>
      <c r="E32" s="6">
        <v>68</v>
      </c>
      <c r="F32" s="11">
        <v>163</v>
      </c>
      <c r="G32" s="11">
        <v>155</v>
      </c>
      <c r="H32" s="11">
        <f>SUM(F32:G32)</f>
        <v>318</v>
      </c>
      <c r="I32" s="10" t="s">
        <v>4</v>
      </c>
      <c r="J32" s="8">
        <f>B4+B10+B16+B22+B28+B34+B40+B46+B52+F4+F10+F16+F22+F28+F34+F40+F46+F52+J4+J10+J16+J22+J28</f>
        <v>13222</v>
      </c>
      <c r="K32" s="8">
        <f>C4+C10+C16+C22+C28+C34+C40+C46+C52+G4+G10+G16+G22+G28+G34+G40+G46+G52+K4+K10+K16+K22+K28</f>
        <v>14322</v>
      </c>
      <c r="L32" s="8">
        <f>D4+D10+D16+D22+D28+D34+D40+D46+D52+H4+H10+H16+H22+H28+H34+H40+H46+H52+L4+L10+L16+L22 +L28</f>
        <v>27544</v>
      </c>
    </row>
    <row r="33" spans="1:12" x14ac:dyDescent="0.15">
      <c r="A33" s="3">
        <v>24</v>
      </c>
      <c r="B33" s="11">
        <v>102</v>
      </c>
      <c r="C33" s="11">
        <v>108</v>
      </c>
      <c r="D33" s="12">
        <f>SUM(B33:C33)</f>
        <v>210</v>
      </c>
      <c r="E33" s="6">
        <v>69</v>
      </c>
      <c r="F33" s="11">
        <v>166</v>
      </c>
      <c r="G33" s="11">
        <v>186</v>
      </c>
      <c r="H33" s="11">
        <f>SUM(F33:G33)</f>
        <v>352</v>
      </c>
      <c r="I33" s="14"/>
      <c r="J33" s="15"/>
      <c r="K33" s="15"/>
      <c r="L33" s="15"/>
    </row>
    <row r="34" spans="1:12" x14ac:dyDescent="0.15">
      <c r="A34" s="7" t="s">
        <v>19</v>
      </c>
      <c r="B34" s="8">
        <f>SUM(B35:B39)</f>
        <v>568</v>
      </c>
      <c r="C34" s="8">
        <f>SUM(C35:C39)</f>
        <v>584</v>
      </c>
      <c r="D34" s="9">
        <f>SUM(D35:D39)</f>
        <v>1152</v>
      </c>
      <c r="E34" s="10" t="s">
        <v>20</v>
      </c>
      <c r="F34" s="8">
        <f>SUM(F35:F39)</f>
        <v>895</v>
      </c>
      <c r="G34" s="8">
        <f>SUM(G35:G39)</f>
        <v>969</v>
      </c>
      <c r="H34" s="8">
        <f>SUM(H35:H39)</f>
        <v>1864</v>
      </c>
      <c r="I34" s="27"/>
      <c r="J34" s="16"/>
      <c r="K34" s="16"/>
      <c r="L34" s="16"/>
    </row>
    <row r="35" spans="1:12" x14ac:dyDescent="0.15">
      <c r="A35" s="3">
        <v>25</v>
      </c>
      <c r="B35" s="11">
        <v>99</v>
      </c>
      <c r="C35" s="11">
        <v>107</v>
      </c>
      <c r="D35" s="12">
        <f>SUM(B35:C35)</f>
        <v>206</v>
      </c>
      <c r="E35" s="6">
        <v>70</v>
      </c>
      <c r="F35" s="11">
        <v>177</v>
      </c>
      <c r="G35" s="11">
        <v>187</v>
      </c>
      <c r="H35" s="11">
        <f>SUM(F35:G35)</f>
        <v>364</v>
      </c>
      <c r="I35" s="27"/>
      <c r="J35" s="16"/>
      <c r="K35" s="16"/>
      <c r="L35" s="16"/>
    </row>
    <row r="36" spans="1:12" x14ac:dyDescent="0.15">
      <c r="A36" s="3">
        <v>26</v>
      </c>
      <c r="B36" s="11">
        <v>109</v>
      </c>
      <c r="C36" s="11">
        <v>115</v>
      </c>
      <c r="D36" s="12">
        <f>SUM(B36:C36)</f>
        <v>224</v>
      </c>
      <c r="E36" s="6">
        <v>71</v>
      </c>
      <c r="F36" s="11">
        <v>168</v>
      </c>
      <c r="G36" s="11">
        <v>166</v>
      </c>
      <c r="H36" s="11">
        <f>SUM(F36:G36)</f>
        <v>334</v>
      </c>
      <c r="I36" s="27"/>
      <c r="J36" s="16"/>
      <c r="K36" s="16"/>
      <c r="L36" s="16"/>
    </row>
    <row r="37" spans="1:12" x14ac:dyDescent="0.15">
      <c r="A37" s="3">
        <v>27</v>
      </c>
      <c r="B37" s="11">
        <v>116</v>
      </c>
      <c r="C37" s="11">
        <v>120</v>
      </c>
      <c r="D37" s="12">
        <f>SUM(B37:C37)</f>
        <v>236</v>
      </c>
      <c r="E37" s="6">
        <v>72</v>
      </c>
      <c r="F37" s="11">
        <v>174</v>
      </c>
      <c r="G37" s="11">
        <v>210</v>
      </c>
      <c r="H37" s="11">
        <f>SUM(F37:G37)</f>
        <v>384</v>
      </c>
      <c r="I37" s="27" t="s">
        <v>28</v>
      </c>
      <c r="J37" s="18"/>
      <c r="K37" s="18"/>
      <c r="L37" s="18"/>
    </row>
    <row r="38" spans="1:12" x14ac:dyDescent="0.15">
      <c r="A38" s="3">
        <v>28</v>
      </c>
      <c r="B38" s="11">
        <v>115</v>
      </c>
      <c r="C38" s="11">
        <v>120</v>
      </c>
      <c r="D38" s="12">
        <f>SUM(B38:C38)</f>
        <v>235</v>
      </c>
      <c r="E38" s="6">
        <v>73</v>
      </c>
      <c r="F38" s="11">
        <v>191</v>
      </c>
      <c r="G38" s="11">
        <v>210</v>
      </c>
      <c r="H38" s="11">
        <f>SUM(F38:G38)</f>
        <v>401</v>
      </c>
      <c r="I38" s="3"/>
      <c r="J38" s="4" t="s">
        <v>2</v>
      </c>
      <c r="K38" s="4" t="s">
        <v>3</v>
      </c>
      <c r="L38" s="4" t="s">
        <v>27</v>
      </c>
    </row>
    <row r="39" spans="1:12" x14ac:dyDescent="0.15">
      <c r="A39" s="3">
        <v>29</v>
      </c>
      <c r="B39" s="11">
        <v>129</v>
      </c>
      <c r="C39" s="11">
        <v>122</v>
      </c>
      <c r="D39" s="12">
        <f>SUM(B39:C39)</f>
        <v>251</v>
      </c>
      <c r="E39" s="6">
        <v>74</v>
      </c>
      <c r="F39" s="11">
        <v>185</v>
      </c>
      <c r="G39" s="11">
        <v>196</v>
      </c>
      <c r="H39" s="11">
        <f>SUM(F39:G39)</f>
        <v>381</v>
      </c>
      <c r="I39" s="3" t="s">
        <v>29</v>
      </c>
      <c r="J39" s="19">
        <f>SUM(B4,B10,B16)</f>
        <v>1720</v>
      </c>
      <c r="K39" s="19">
        <f>SUM(C4,C10,C16)</f>
        <v>1720</v>
      </c>
      <c r="L39" s="19">
        <f>SUM(D4,D10,D16)</f>
        <v>3440</v>
      </c>
    </row>
    <row r="40" spans="1:12" x14ac:dyDescent="0.15">
      <c r="A40" s="7" t="s">
        <v>21</v>
      </c>
      <c r="B40" s="8">
        <f>SUM(B41:B45)</f>
        <v>640</v>
      </c>
      <c r="C40" s="8">
        <f>SUM(C41:C45)</f>
        <v>669</v>
      </c>
      <c r="D40" s="9">
        <f>SUM(D41:D45)</f>
        <v>1309</v>
      </c>
      <c r="E40" s="10" t="s">
        <v>22</v>
      </c>
      <c r="F40" s="8">
        <f>SUM(F41:F45)</f>
        <v>946</v>
      </c>
      <c r="G40" s="8">
        <f>SUM(G41:G45)</f>
        <v>1172</v>
      </c>
      <c r="H40" s="8">
        <f>SUM(H41:H45)</f>
        <v>2118</v>
      </c>
      <c r="I40" s="3" t="s">
        <v>30</v>
      </c>
      <c r="J40" s="19">
        <f>SUM(B22,B28,B34,B40,B46,B52,F4,F10,F16,F22)</f>
        <v>7697</v>
      </c>
      <c r="K40" s="19">
        <f>SUM(C22,C28,C34,C40,C46,C52,G4,G10,G16,G22)</f>
        <v>7757</v>
      </c>
      <c r="L40" s="19">
        <f>SUM(D22,D28,D34,D40,D46,D52,H4,H10,H16,H22)</f>
        <v>15454</v>
      </c>
    </row>
    <row r="41" spans="1:12" x14ac:dyDescent="0.15">
      <c r="A41" s="3">
        <v>30</v>
      </c>
      <c r="B41" s="13">
        <v>109</v>
      </c>
      <c r="C41" s="11">
        <v>136</v>
      </c>
      <c r="D41" s="12">
        <f>SUM(B41:C41)</f>
        <v>245</v>
      </c>
      <c r="E41" s="6">
        <v>75</v>
      </c>
      <c r="F41" s="11">
        <v>198</v>
      </c>
      <c r="G41" s="11">
        <v>246</v>
      </c>
      <c r="H41" s="11">
        <f>SUM(F41:G41)</f>
        <v>444</v>
      </c>
      <c r="I41" s="3" t="s">
        <v>31</v>
      </c>
      <c r="J41" s="19">
        <f>SUM(F28,F34,F40,F46,F52,J4,J10,J16,J22)</f>
        <v>3805</v>
      </c>
      <c r="K41" s="19">
        <f>SUM(G28,G34,G40,G46,G52,K4,K10,K16,K22,K28)</f>
        <v>4845</v>
      </c>
      <c r="L41" s="19">
        <f>SUM(H28,H34,H40,H46,H52,L4,L10,L16,L22+L28)</f>
        <v>8650</v>
      </c>
    </row>
    <row r="42" spans="1:12" x14ac:dyDescent="0.15">
      <c r="A42" s="3">
        <v>31</v>
      </c>
      <c r="B42" s="11">
        <v>127</v>
      </c>
      <c r="C42" s="11">
        <v>122</v>
      </c>
      <c r="D42" s="12">
        <f>SUM(B42:C42)</f>
        <v>249</v>
      </c>
      <c r="E42" s="6">
        <v>76</v>
      </c>
      <c r="F42" s="11">
        <v>186</v>
      </c>
      <c r="G42" s="11">
        <v>227</v>
      </c>
      <c r="H42" s="11">
        <f>SUM(F42:G42)</f>
        <v>413</v>
      </c>
      <c r="I42" s="20" t="s">
        <v>32</v>
      </c>
      <c r="J42" s="19">
        <f>SUM(F28,F34)</f>
        <v>1741</v>
      </c>
      <c r="K42" s="19">
        <f>SUM(G28,G34)</f>
        <v>1847</v>
      </c>
      <c r="L42" s="19">
        <f>SUM(H28,H34)</f>
        <v>3588</v>
      </c>
    </row>
    <row r="43" spans="1:12" x14ac:dyDescent="0.15">
      <c r="A43" s="3">
        <v>32</v>
      </c>
      <c r="B43" s="11">
        <v>138</v>
      </c>
      <c r="C43" s="11">
        <v>133</v>
      </c>
      <c r="D43" s="12">
        <f>SUM(B43:C43)</f>
        <v>271</v>
      </c>
      <c r="E43" s="6">
        <v>77</v>
      </c>
      <c r="F43" s="11">
        <v>204</v>
      </c>
      <c r="G43" s="11">
        <v>260</v>
      </c>
      <c r="H43" s="11">
        <f>SUM(F43:G43)</f>
        <v>464</v>
      </c>
      <c r="I43" s="20" t="s">
        <v>33</v>
      </c>
      <c r="J43" s="19">
        <f>SUM(F40,F46,F52,J4,J10,J16,J22,J28)</f>
        <v>2064</v>
      </c>
      <c r="K43" s="19">
        <f>SUM(G40,G46,G52,K4,K10,K16,K22,K28)</f>
        <v>2998</v>
      </c>
      <c r="L43" s="19">
        <f>SUM(H40,H46,H52,L4,L10,L16,L22,L28)</f>
        <v>5062</v>
      </c>
    </row>
    <row r="44" spans="1:12" x14ac:dyDescent="0.15">
      <c r="A44" s="3">
        <v>33</v>
      </c>
      <c r="B44" s="11">
        <v>130</v>
      </c>
      <c r="C44" s="11">
        <v>117</v>
      </c>
      <c r="D44" s="12">
        <f>SUM(B44:C44)</f>
        <v>247</v>
      </c>
      <c r="E44" s="6">
        <v>78</v>
      </c>
      <c r="F44" s="11">
        <v>197</v>
      </c>
      <c r="G44" s="11">
        <v>250</v>
      </c>
      <c r="H44" s="11">
        <f>SUM(F44:G44)</f>
        <v>447</v>
      </c>
      <c r="I44" s="27"/>
      <c r="J44" s="16"/>
      <c r="K44" s="16"/>
      <c r="L44" s="16"/>
    </row>
    <row r="45" spans="1:12" x14ac:dyDescent="0.15">
      <c r="A45" s="3">
        <v>34</v>
      </c>
      <c r="B45" s="11">
        <v>136</v>
      </c>
      <c r="C45" s="11">
        <v>161</v>
      </c>
      <c r="D45" s="12">
        <f>SUM(B45:C45)</f>
        <v>297</v>
      </c>
      <c r="E45" s="6">
        <v>79</v>
      </c>
      <c r="F45" s="11">
        <v>161</v>
      </c>
      <c r="G45" s="11">
        <v>189</v>
      </c>
      <c r="H45" s="11">
        <f>SUM(F45:G45)</f>
        <v>350</v>
      </c>
      <c r="I45" s="35" t="s">
        <v>34</v>
      </c>
      <c r="J45" s="36"/>
      <c r="K45" s="16"/>
      <c r="L45" s="16"/>
    </row>
    <row r="46" spans="1:12" x14ac:dyDescent="0.15">
      <c r="A46" s="7" t="s">
        <v>23</v>
      </c>
      <c r="B46" s="8">
        <f>SUM(B47:B51)</f>
        <v>757</v>
      </c>
      <c r="C46" s="8">
        <f>SUM(C47:C51)</f>
        <v>722</v>
      </c>
      <c r="D46" s="9">
        <f>SUM(D47:D51)</f>
        <v>1479</v>
      </c>
      <c r="E46" s="10" t="s">
        <v>24</v>
      </c>
      <c r="F46" s="8">
        <f>SUM(F47:F51)</f>
        <v>561</v>
      </c>
      <c r="G46" s="8">
        <f>SUM(G47:G51)</f>
        <v>754</v>
      </c>
      <c r="H46" s="8">
        <f>SUM(H47:H51)</f>
        <v>1315</v>
      </c>
      <c r="I46" s="3"/>
      <c r="J46" s="4" t="s">
        <v>2</v>
      </c>
      <c r="K46" s="4" t="s">
        <v>3</v>
      </c>
      <c r="L46" s="4" t="s">
        <v>27</v>
      </c>
    </row>
    <row r="47" spans="1:12" x14ac:dyDescent="0.15">
      <c r="A47" s="3">
        <v>35</v>
      </c>
      <c r="B47" s="11">
        <v>125</v>
      </c>
      <c r="C47" s="11">
        <v>139</v>
      </c>
      <c r="D47" s="12">
        <f>SUM(B47:C47)</f>
        <v>264</v>
      </c>
      <c r="E47" s="6">
        <v>80</v>
      </c>
      <c r="F47" s="11">
        <v>93</v>
      </c>
      <c r="G47" s="11">
        <v>134</v>
      </c>
      <c r="H47" s="11">
        <f>SUM(F47:G47)</f>
        <v>227</v>
      </c>
      <c r="I47" s="3" t="s">
        <v>29</v>
      </c>
      <c r="J47" s="24">
        <f>ROUND(J39/$J$32*100,1)</f>
        <v>13</v>
      </c>
      <c r="K47" s="4">
        <f>ROUND(K39/$K$32*100,1)</f>
        <v>12</v>
      </c>
      <c r="L47" s="24">
        <f>ROUND(L39/$L$32*100,1)</f>
        <v>12.5</v>
      </c>
    </row>
    <row r="48" spans="1:12" x14ac:dyDescent="0.15">
      <c r="A48" s="3">
        <v>36</v>
      </c>
      <c r="B48" s="13">
        <v>143</v>
      </c>
      <c r="C48" s="11">
        <v>150</v>
      </c>
      <c r="D48" s="12">
        <f>SUM(B48:C48)</f>
        <v>293</v>
      </c>
      <c r="E48" s="6">
        <v>81</v>
      </c>
      <c r="F48" s="11">
        <v>121</v>
      </c>
      <c r="G48" s="11">
        <v>146</v>
      </c>
      <c r="H48" s="11">
        <f>SUM(F48:G48)</f>
        <v>267</v>
      </c>
      <c r="I48" s="3" t="s">
        <v>30</v>
      </c>
      <c r="J48" s="24">
        <f>ROUND(J40/$J$32*100,1)</f>
        <v>58.2</v>
      </c>
      <c r="K48" s="4">
        <f>ROUND(K40/$K$32*100,1)</f>
        <v>54.2</v>
      </c>
      <c r="L48" s="24">
        <f>ROUND(L40/$L$32*100,1)</f>
        <v>56.1</v>
      </c>
    </row>
    <row r="49" spans="1:12" x14ac:dyDescent="0.15">
      <c r="A49" s="3">
        <v>37</v>
      </c>
      <c r="B49" s="11">
        <v>153</v>
      </c>
      <c r="C49" s="11">
        <v>138</v>
      </c>
      <c r="D49" s="12">
        <f>SUM(B49:C49)</f>
        <v>291</v>
      </c>
      <c r="E49" s="6">
        <v>82</v>
      </c>
      <c r="F49" s="11">
        <v>131</v>
      </c>
      <c r="G49" s="11">
        <v>180</v>
      </c>
      <c r="H49" s="11">
        <f>SUM(F49:G49)</f>
        <v>311</v>
      </c>
      <c r="I49" s="3" t="s">
        <v>31</v>
      </c>
      <c r="J49" s="24">
        <f>ROUND(J41/$J$32*100,1)</f>
        <v>28.8</v>
      </c>
      <c r="K49" s="4">
        <f>ROUND(K41/$K$32*100,1)</f>
        <v>33.799999999999997</v>
      </c>
      <c r="L49" s="4">
        <f>ROUND(L41/$L$32*100,1)</f>
        <v>31.4</v>
      </c>
    </row>
    <row r="50" spans="1:12" x14ac:dyDescent="0.15">
      <c r="A50" s="3">
        <v>38</v>
      </c>
      <c r="B50" s="11">
        <v>171</v>
      </c>
      <c r="C50" s="11">
        <v>171</v>
      </c>
      <c r="D50" s="12">
        <f>SUM(B50:C50)</f>
        <v>342</v>
      </c>
      <c r="E50" s="6">
        <v>83</v>
      </c>
      <c r="F50" s="11">
        <v>105</v>
      </c>
      <c r="G50" s="11">
        <v>142</v>
      </c>
      <c r="H50" s="11">
        <f>SUM(F50:G50)</f>
        <v>247</v>
      </c>
      <c r="I50" s="20" t="s">
        <v>32</v>
      </c>
      <c r="J50" s="4">
        <f>ROUND(J42/$J$32*100,1)</f>
        <v>13.2</v>
      </c>
      <c r="K50" s="4">
        <f>ROUND(K42/$K$32*100,1)</f>
        <v>12.9</v>
      </c>
      <c r="L50" s="4">
        <f>ROUND(L42/$L$32*100,1)</f>
        <v>13</v>
      </c>
    </row>
    <row r="51" spans="1:12" x14ac:dyDescent="0.15">
      <c r="A51" s="3">
        <v>39</v>
      </c>
      <c r="B51" s="11">
        <v>165</v>
      </c>
      <c r="C51" s="11">
        <v>124</v>
      </c>
      <c r="D51" s="12">
        <f>SUM(B51:C51)</f>
        <v>289</v>
      </c>
      <c r="E51" s="6">
        <v>84</v>
      </c>
      <c r="F51" s="11">
        <v>111</v>
      </c>
      <c r="G51" s="11">
        <v>152</v>
      </c>
      <c r="H51" s="11">
        <f>SUM(F51:G51)</f>
        <v>263</v>
      </c>
      <c r="I51" s="20" t="s">
        <v>33</v>
      </c>
      <c r="J51" s="4">
        <f>ROUND(J43/$J$32*100,1)</f>
        <v>15.6</v>
      </c>
      <c r="K51" s="4">
        <f>ROUND(K43/$K$32*100,1)</f>
        <v>20.9</v>
      </c>
      <c r="L51" s="24">
        <f>ROUND(L43/$L$32*100,1)</f>
        <v>18.399999999999999</v>
      </c>
    </row>
    <row r="52" spans="1:12" x14ac:dyDescent="0.15">
      <c r="A52" s="7" t="s">
        <v>25</v>
      </c>
      <c r="B52" s="8">
        <f>SUM(B53:B57)</f>
        <v>868</v>
      </c>
      <c r="C52" s="8">
        <f>SUM(C53:C57)</f>
        <v>846</v>
      </c>
      <c r="D52" s="9">
        <f>SUM(D53:D57)</f>
        <v>1714</v>
      </c>
      <c r="E52" s="10" t="s">
        <v>26</v>
      </c>
      <c r="F52" s="8">
        <f>SUM(F53:F57)</f>
        <v>360</v>
      </c>
      <c r="G52" s="8">
        <f>SUM(G53:G57)</f>
        <v>575</v>
      </c>
      <c r="H52" s="8">
        <f>SUM(H53:H57)</f>
        <v>935</v>
      </c>
      <c r="I52" s="27"/>
      <c r="J52" s="16"/>
      <c r="K52" s="16"/>
      <c r="L52" s="16"/>
    </row>
    <row r="53" spans="1:12" x14ac:dyDescent="0.15">
      <c r="A53" s="3">
        <v>40</v>
      </c>
      <c r="B53" s="11">
        <v>177</v>
      </c>
      <c r="C53" s="11">
        <v>158</v>
      </c>
      <c r="D53" s="12">
        <f>SUM(B53:C53)</f>
        <v>335</v>
      </c>
      <c r="E53" s="6">
        <v>85</v>
      </c>
      <c r="F53" s="11">
        <v>104</v>
      </c>
      <c r="G53" s="11">
        <v>125</v>
      </c>
      <c r="H53" s="11">
        <f>SUM(F53:G53)</f>
        <v>229</v>
      </c>
      <c r="I53" s="27" t="s">
        <v>35</v>
      </c>
      <c r="J53" s="21"/>
      <c r="K53" s="16"/>
      <c r="L53" s="16"/>
    </row>
    <row r="54" spans="1:12" x14ac:dyDescent="0.15">
      <c r="A54" s="3">
        <v>41</v>
      </c>
      <c r="B54" s="11">
        <v>175</v>
      </c>
      <c r="C54" s="11">
        <v>163</v>
      </c>
      <c r="D54" s="12">
        <f>SUM(B54:C54)</f>
        <v>338</v>
      </c>
      <c r="E54" s="6">
        <v>86</v>
      </c>
      <c r="F54" s="11">
        <v>74</v>
      </c>
      <c r="G54" s="11">
        <v>130</v>
      </c>
      <c r="H54" s="11">
        <f>SUM(F54:G54)</f>
        <v>204</v>
      </c>
      <c r="J54" s="4" t="s">
        <v>2</v>
      </c>
      <c r="K54" s="4" t="s">
        <v>3</v>
      </c>
      <c r="L54" s="4" t="s">
        <v>27</v>
      </c>
    </row>
    <row r="55" spans="1:12" x14ac:dyDescent="0.15">
      <c r="A55" s="3">
        <v>42</v>
      </c>
      <c r="B55" s="11">
        <v>183</v>
      </c>
      <c r="C55" s="11">
        <v>173</v>
      </c>
      <c r="D55" s="12">
        <f>SUM(B55:C55)</f>
        <v>356</v>
      </c>
      <c r="E55" s="6">
        <v>87</v>
      </c>
      <c r="F55" s="11">
        <v>61</v>
      </c>
      <c r="G55" s="11">
        <v>101</v>
      </c>
      <c r="H55" s="11">
        <f>SUM(F55:G55)</f>
        <v>162</v>
      </c>
      <c r="I55" s="27"/>
      <c r="J55" s="22">
        <f>(B5*1+B6*2+B7*3+B8*4+B9*5+B11*6+B12*7+B13*8+B14*9+B15*10+B17*11+B18*12+B19*13+B20*14+B21*15+B23*16+B24*17+B25*18+B26*19+B27*20+B29*21+B30*22+B31*23+B32*24+B33*25+B35*26+B36*27+B37*28+B38*29+B39*30+B41*31+B42*32+B43*33+B44*34+B45*35+B47*36+B48*37+B49*38+B50*39+B51*40+B53*41+B54*42+B55*43+B56*44+B57*45+F5*46+F6*47+F7*48+F8*49+F9*50+F11*51+F12*52+F13*53+F14*54+F15*55+F17*56+F18*57+F19*58+F20*59+F21*60+F23*61+F24*62+F25*63+F26*64+F27*65+F29*66+F30*67+F31*68+F32*69+F33*70+F35*71+F36*72+F37*73+F38*74+F39*75+F41*76+F42*77+F43*78+F44*79+F45*80+F47*81+F48*82+F49*83+F50*84+F51*85+F53*86+F54*87+F55*88+F56*89+F57*90+J5*91+J6*92+J7*93+J8*94+J9*95+J11*96+J12*97+J13*98+J14*99+J15*100+J17*101+J18*102+J19*103+J20*104+J21*105+J23*106+J24*107+J25*108+J26*109+J27*110+J29*111)/J32-1</f>
        <v>47.190213280895478</v>
      </c>
      <c r="K55" s="22">
        <f>(C5*1+C6*2+C7*3+C8*4+C9*5+C11*6+C12*7+C13*8+C14*9+C15*10+C17*11+C18*12+C19*13+C20*14+C21*15+C23*16+C24*17+C25*18+C26*19+C27*20+C29*21+C30*22+C31*23+C32*24+C33*25+C35*26+C36*27+C37*28+C38*29+C39*30+C41*31+C42*32+C43*33+C44*34+C45*35+C47*36+C48*37+C49*38+C50*39+C51*40+C53*41+C54*42+C55*43+C56*44+C57*45+G5*46+G6*47+G7*48+G8*49+G9*50+G11*51+G12*52+G13*53+G14*54+G15*55+G17*56+G18*57+G19*58+G20*59+G21*60+G23*61+G24*62+G25*63+G26*64+G27*65+G29*66+G30*67+G31*68+G32*69+G33*70+G35*71+G36*72+G37*73+G38*74+G39*75+G41*76+G42*77+G43*78+G44*79+G45*80+G47*81+G48*82+G49*83+G50*84+G51*85+G53*86+G54*87+G55*88+G56*89+G57*90+K5*91+K6*92+K7*93+K8*94+K9*95+K11*96+K12*97+K13*98+K14*99+K15*100+K17*101+K18*102+K19*103+K20*104+K21*105+K23*106+K24*107+K25*108+K26*109+K27*110+K29*111)/K32-1</f>
        <v>49.990085183633568</v>
      </c>
      <c r="L55" s="22">
        <f>(D5*1+D6*2+D7*3+D8*4+D9*5+D11*6+D12*7+D13*8+D14*9+D15*10+D17*11+D18*12+D19*13+D20*14+D21*15+D23*16+D24*17+D25*18+D26*19+D27*20+D29*21+D30*22+D31*23+D32*24+D33*25+D35*26+D36*27+D37*28+D38*29+D39*30+D41*31+D42*32+D43*33+D44*34+D45*35+D47*36+D48*37+D49*38+D50*39+D51*40+D53*41+D54*42+D55*43+D56*44+D57*45+H5*46+H6*47+H7*48+H8*49+H9*50+H11*51+H12*52+H13*53+H14*54+H15*55+H17*56+H18*57+H19*58+H20*59+H21*60+H23*61+H24*62+H25*63+H26*64+H27*65+H29*66+H30*67+H31*68+H32*69+H33*70+H35*71+H36*72+H37*73+H38*74+H39*75+H41*76+H42*77+H43*78+H44*79+H45*80+H47*81+H48*82+H49*83+H50*84+H51*85+H53*86+H54*87+H55*88+H56*89+H57*90+L5*91+L6*92+L7*93+L8*94+L9*95+L11*96+L12*97+L13*98+L14*99+L15*100+L17*101+L18*102+L19*103+L20*104+L21*105+L23*106+L24*107+L25*108+L26*109+L27*110+L29*111)/L32-1</f>
        <v>48.64605721754284</v>
      </c>
    </row>
    <row r="56" spans="1:12" x14ac:dyDescent="0.15">
      <c r="A56" s="3">
        <v>43</v>
      </c>
      <c r="B56" s="11">
        <v>184</v>
      </c>
      <c r="C56" s="17">
        <v>190</v>
      </c>
      <c r="D56" s="12">
        <f>SUM(B56:C56)</f>
        <v>374</v>
      </c>
      <c r="E56" s="6">
        <v>88</v>
      </c>
      <c r="F56" s="11">
        <v>68</v>
      </c>
      <c r="G56" s="11">
        <v>122</v>
      </c>
      <c r="H56" s="11">
        <f>SUM(F56:G56)</f>
        <v>190</v>
      </c>
      <c r="I56" s="27"/>
      <c r="J56" s="16"/>
      <c r="K56" s="16"/>
      <c r="L56" s="16"/>
    </row>
    <row r="57" spans="1:12" x14ac:dyDescent="0.15">
      <c r="A57" s="3">
        <v>44</v>
      </c>
      <c r="B57" s="11">
        <v>149</v>
      </c>
      <c r="C57" s="11">
        <v>162</v>
      </c>
      <c r="D57" s="12">
        <f>SUM(B57:C57)</f>
        <v>311</v>
      </c>
      <c r="E57" s="6">
        <v>89</v>
      </c>
      <c r="F57" s="11">
        <v>53</v>
      </c>
      <c r="G57" s="11">
        <v>97</v>
      </c>
      <c r="H57" s="11">
        <f>SUM(F57:G57)</f>
        <v>150</v>
      </c>
      <c r="J57" s="26"/>
      <c r="K57" s="26"/>
      <c r="L57" s="26"/>
    </row>
    <row r="58" spans="1:12" x14ac:dyDescent="0.15">
      <c r="I58" s="28"/>
      <c r="J58" s="25"/>
      <c r="K58" s="25"/>
      <c r="L58" s="25"/>
    </row>
    <row r="59" spans="1:12" x14ac:dyDescent="0.15">
      <c r="C59" s="23"/>
      <c r="J59" s="16"/>
      <c r="K59" s="16"/>
      <c r="L59" s="16"/>
    </row>
    <row r="60" spans="1:12" x14ac:dyDescent="0.15">
      <c r="C60" s="23"/>
    </row>
    <row r="61" spans="1:12" x14ac:dyDescent="0.15">
      <c r="C61" s="23"/>
    </row>
    <row r="62" spans="1:12" x14ac:dyDescent="0.15">
      <c r="C62" s="23"/>
    </row>
    <row r="63" spans="1:12" x14ac:dyDescent="0.15">
      <c r="C63" s="23"/>
    </row>
  </sheetData>
  <mergeCells count="3">
    <mergeCell ref="A1:E1"/>
    <mergeCell ref="J2:L2"/>
    <mergeCell ref="I45:J45"/>
  </mergeCells>
  <phoneticPr fontId="2"/>
  <pageMargins left="0.59055118110236227" right="0.19685039370078741" top="0.59055118110236227" bottom="0.59055118110236227" header="0.39370078740157483" footer="0.39370078740157483"/>
  <pageSetup paperSize="9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L63"/>
  <sheetViews>
    <sheetView topLeftCell="A40" zoomScale="120" zoomScaleNormal="120" workbookViewId="0">
      <selection activeCell="J48" sqref="J48"/>
    </sheetView>
  </sheetViews>
  <sheetFormatPr defaultRowHeight="13.5" x14ac:dyDescent="0.15"/>
  <cols>
    <col min="1" max="1" width="10.625" style="2" customWidth="1"/>
    <col min="2" max="4" width="7.125" style="1" customWidth="1"/>
    <col min="5" max="5" width="10.625" style="2" customWidth="1"/>
    <col min="6" max="8" width="7.125" style="1" customWidth="1"/>
    <col min="9" max="9" width="10.625" style="2" customWidth="1"/>
    <col min="10" max="12" width="7.125" style="1" customWidth="1"/>
    <col min="13" max="16384" width="9" style="1"/>
  </cols>
  <sheetData>
    <row r="1" spans="1:12" x14ac:dyDescent="0.15">
      <c r="A1" s="33" t="s">
        <v>0</v>
      </c>
      <c r="B1" s="33"/>
      <c r="C1" s="33"/>
      <c r="D1" s="33"/>
      <c r="E1" s="33"/>
    </row>
    <row r="2" spans="1:12" x14ac:dyDescent="0.15">
      <c r="J2" s="34" t="s">
        <v>38</v>
      </c>
      <c r="K2" s="34"/>
      <c r="L2" s="34"/>
    </row>
    <row r="3" spans="1:12" x14ac:dyDescent="0.15">
      <c r="A3" s="3" t="s">
        <v>1</v>
      </c>
      <c r="B3" s="4" t="s">
        <v>2</v>
      </c>
      <c r="C3" s="4" t="s">
        <v>3</v>
      </c>
      <c r="D3" s="5" t="s">
        <v>4</v>
      </c>
      <c r="E3" s="6" t="s">
        <v>1</v>
      </c>
      <c r="F3" s="4" t="s">
        <v>2</v>
      </c>
      <c r="G3" s="4" t="s">
        <v>3</v>
      </c>
      <c r="H3" s="5" t="s">
        <v>4</v>
      </c>
      <c r="I3" s="6" t="s">
        <v>1</v>
      </c>
      <c r="J3" s="4" t="s">
        <v>2</v>
      </c>
      <c r="K3" s="4" t="s">
        <v>3</v>
      </c>
      <c r="L3" s="4" t="s">
        <v>4</v>
      </c>
    </row>
    <row r="4" spans="1:12" x14ac:dyDescent="0.15">
      <c r="A4" s="7" t="s">
        <v>5</v>
      </c>
      <c r="B4" s="8">
        <f>SUM(B5:B9)</f>
        <v>452</v>
      </c>
      <c r="C4" s="8">
        <f>SUM(C5:C9)</f>
        <v>485</v>
      </c>
      <c r="D4" s="9">
        <f>SUM(D5:D9)</f>
        <v>937</v>
      </c>
      <c r="E4" s="10" t="s">
        <v>6</v>
      </c>
      <c r="F4" s="8">
        <f>SUM(F5:F9)</f>
        <v>945</v>
      </c>
      <c r="G4" s="8">
        <f>SUM(G5:G9)</f>
        <v>885</v>
      </c>
      <c r="H4" s="9">
        <f>SUM(H5:H9)</f>
        <v>1830</v>
      </c>
      <c r="I4" s="10" t="s">
        <v>7</v>
      </c>
      <c r="J4" s="8">
        <f>SUM(J5:J9)</f>
        <v>168</v>
      </c>
      <c r="K4" s="8">
        <f>SUM(K5:K9)</f>
        <v>328</v>
      </c>
      <c r="L4" s="8">
        <f>SUM(L5:L9)</f>
        <v>496</v>
      </c>
    </row>
    <row r="5" spans="1:12" x14ac:dyDescent="0.15">
      <c r="A5" s="3">
        <v>0</v>
      </c>
      <c r="B5" s="11">
        <v>80</v>
      </c>
      <c r="C5" s="11">
        <v>78</v>
      </c>
      <c r="D5" s="12">
        <f>SUM(B5:C5)</f>
        <v>158</v>
      </c>
      <c r="E5" s="6">
        <v>45</v>
      </c>
      <c r="F5" s="11">
        <v>161</v>
      </c>
      <c r="G5" s="11">
        <v>168</v>
      </c>
      <c r="H5" s="12">
        <f>SUM(F5:G5)</f>
        <v>329</v>
      </c>
      <c r="I5" s="6">
        <v>90</v>
      </c>
      <c r="J5" s="11">
        <v>46</v>
      </c>
      <c r="K5" s="11">
        <v>90</v>
      </c>
      <c r="L5" s="11">
        <f>SUM(J5:K5)</f>
        <v>136</v>
      </c>
    </row>
    <row r="6" spans="1:12" x14ac:dyDescent="0.15">
      <c r="A6" s="3">
        <v>1</v>
      </c>
      <c r="B6" s="11">
        <v>77</v>
      </c>
      <c r="C6" s="11">
        <v>96</v>
      </c>
      <c r="D6" s="12">
        <f>SUM(B6:C6)</f>
        <v>173</v>
      </c>
      <c r="E6" s="6">
        <v>46</v>
      </c>
      <c r="F6" s="11">
        <v>192</v>
      </c>
      <c r="G6" s="11">
        <v>173</v>
      </c>
      <c r="H6" s="12">
        <f>SUM(F6:G6)</f>
        <v>365</v>
      </c>
      <c r="I6" s="6">
        <v>91</v>
      </c>
      <c r="J6" s="11">
        <v>33</v>
      </c>
      <c r="K6" s="11">
        <v>75</v>
      </c>
      <c r="L6" s="11">
        <f>SUM(J6:K6)</f>
        <v>108</v>
      </c>
    </row>
    <row r="7" spans="1:12" x14ac:dyDescent="0.15">
      <c r="A7" s="3">
        <v>2</v>
      </c>
      <c r="B7" s="11">
        <v>97</v>
      </c>
      <c r="C7" s="11">
        <v>103</v>
      </c>
      <c r="D7" s="12">
        <f>SUM(B7:C7)</f>
        <v>200</v>
      </c>
      <c r="E7" s="6">
        <v>47</v>
      </c>
      <c r="F7" s="11">
        <v>184</v>
      </c>
      <c r="G7" s="11">
        <v>162</v>
      </c>
      <c r="H7" s="12">
        <f>SUM(F7:G7)</f>
        <v>346</v>
      </c>
      <c r="I7" s="6">
        <v>92</v>
      </c>
      <c r="J7" s="11">
        <v>34</v>
      </c>
      <c r="K7" s="11">
        <v>55</v>
      </c>
      <c r="L7" s="11">
        <f>SUM(J7:K7)</f>
        <v>89</v>
      </c>
    </row>
    <row r="8" spans="1:12" x14ac:dyDescent="0.15">
      <c r="A8" s="3">
        <v>3</v>
      </c>
      <c r="B8" s="11">
        <v>100</v>
      </c>
      <c r="C8" s="11">
        <v>106</v>
      </c>
      <c r="D8" s="12">
        <f>SUM(B8:C8)</f>
        <v>206</v>
      </c>
      <c r="E8" s="6">
        <v>48</v>
      </c>
      <c r="F8" s="11">
        <v>182</v>
      </c>
      <c r="G8" s="11">
        <v>183</v>
      </c>
      <c r="H8" s="12">
        <f>SUM(F8:G8)</f>
        <v>365</v>
      </c>
      <c r="I8" s="6">
        <v>93</v>
      </c>
      <c r="J8" s="11">
        <v>35</v>
      </c>
      <c r="K8" s="11">
        <v>55</v>
      </c>
      <c r="L8" s="11">
        <f>SUM(J8:K8)</f>
        <v>90</v>
      </c>
    </row>
    <row r="9" spans="1:12" x14ac:dyDescent="0.15">
      <c r="A9" s="3">
        <v>4</v>
      </c>
      <c r="B9" s="11">
        <v>98</v>
      </c>
      <c r="C9" s="11">
        <v>102</v>
      </c>
      <c r="D9" s="12">
        <f>SUM(B9:C9)</f>
        <v>200</v>
      </c>
      <c r="E9" s="6">
        <v>49</v>
      </c>
      <c r="F9" s="11">
        <v>226</v>
      </c>
      <c r="G9" s="11">
        <v>199</v>
      </c>
      <c r="H9" s="12">
        <f>SUM(F9:G9)</f>
        <v>425</v>
      </c>
      <c r="I9" s="6">
        <v>94</v>
      </c>
      <c r="J9" s="11">
        <v>20</v>
      </c>
      <c r="K9" s="11">
        <v>53</v>
      </c>
      <c r="L9" s="11">
        <f>SUM(J9:K9)</f>
        <v>73</v>
      </c>
    </row>
    <row r="10" spans="1:12" x14ac:dyDescent="0.15">
      <c r="A10" s="7" t="s">
        <v>8</v>
      </c>
      <c r="B10" s="8">
        <f>SUM(B11:B15)</f>
        <v>621</v>
      </c>
      <c r="C10" s="8">
        <f>SUM(C11:C15)</f>
        <v>566</v>
      </c>
      <c r="D10" s="9">
        <f>SUM(D11:D15)</f>
        <v>1187</v>
      </c>
      <c r="E10" s="10" t="s">
        <v>9</v>
      </c>
      <c r="F10" s="8">
        <f>SUM(F11:F15)</f>
        <v>1007</v>
      </c>
      <c r="G10" s="8">
        <f>SUM(G11:G15)</f>
        <v>1018</v>
      </c>
      <c r="H10" s="9">
        <f>SUM(H11:H15)</f>
        <v>2025</v>
      </c>
      <c r="I10" s="10" t="s">
        <v>10</v>
      </c>
      <c r="J10" s="8">
        <f>SUM(J11:J15)</f>
        <v>28</v>
      </c>
      <c r="K10" s="8">
        <f>SUM(K11:K15)</f>
        <v>144</v>
      </c>
      <c r="L10" s="8">
        <f>SUM(L11:L15)</f>
        <v>172</v>
      </c>
    </row>
    <row r="11" spans="1:12" x14ac:dyDescent="0.15">
      <c r="A11" s="3">
        <v>5</v>
      </c>
      <c r="B11" s="11">
        <v>105</v>
      </c>
      <c r="C11" s="11">
        <v>111</v>
      </c>
      <c r="D11" s="12">
        <f>SUM(B11:C11)</f>
        <v>216</v>
      </c>
      <c r="E11" s="6">
        <v>50</v>
      </c>
      <c r="F11" s="11">
        <v>211</v>
      </c>
      <c r="G11" s="11">
        <v>213</v>
      </c>
      <c r="H11" s="12">
        <f>SUM(F11:G11)</f>
        <v>424</v>
      </c>
      <c r="I11" s="6">
        <v>95</v>
      </c>
      <c r="J11" s="11">
        <v>7</v>
      </c>
      <c r="K11" s="11">
        <v>43</v>
      </c>
      <c r="L11" s="11">
        <f>SUM(J11:K11)</f>
        <v>50</v>
      </c>
    </row>
    <row r="12" spans="1:12" x14ac:dyDescent="0.15">
      <c r="A12" s="3">
        <v>6</v>
      </c>
      <c r="B12" s="11">
        <v>120</v>
      </c>
      <c r="C12" s="11">
        <v>92</v>
      </c>
      <c r="D12" s="12">
        <f>SUM(B12:C12)</f>
        <v>212</v>
      </c>
      <c r="E12" s="6">
        <v>51</v>
      </c>
      <c r="F12" s="11">
        <v>206</v>
      </c>
      <c r="G12" s="11">
        <v>231</v>
      </c>
      <c r="H12" s="12">
        <f>SUM(F12:G12)</f>
        <v>437</v>
      </c>
      <c r="I12" s="6">
        <v>96</v>
      </c>
      <c r="J12" s="11">
        <v>5</v>
      </c>
      <c r="K12" s="11">
        <v>47</v>
      </c>
      <c r="L12" s="11">
        <f>SUM(J12:K12)</f>
        <v>52</v>
      </c>
    </row>
    <row r="13" spans="1:12" x14ac:dyDescent="0.15">
      <c r="A13" s="3">
        <v>7</v>
      </c>
      <c r="B13" s="11">
        <v>129</v>
      </c>
      <c r="C13" s="11">
        <v>138</v>
      </c>
      <c r="D13" s="12">
        <f>SUM(B13:C13)</f>
        <v>267</v>
      </c>
      <c r="E13" s="6">
        <v>52</v>
      </c>
      <c r="F13" s="11">
        <v>178</v>
      </c>
      <c r="G13" s="13">
        <v>176</v>
      </c>
      <c r="H13" s="12">
        <f>SUM(F13:G13)</f>
        <v>354</v>
      </c>
      <c r="I13" s="6">
        <v>97</v>
      </c>
      <c r="J13" s="11">
        <v>12</v>
      </c>
      <c r="K13" s="11">
        <v>25</v>
      </c>
      <c r="L13" s="11">
        <f>SUM(J13:K13)</f>
        <v>37</v>
      </c>
    </row>
    <row r="14" spans="1:12" x14ac:dyDescent="0.15">
      <c r="A14" s="3">
        <v>8</v>
      </c>
      <c r="B14" s="11">
        <v>131</v>
      </c>
      <c r="C14" s="11">
        <v>117</v>
      </c>
      <c r="D14" s="12">
        <f>SUM(B14:C14)</f>
        <v>248</v>
      </c>
      <c r="E14" s="6">
        <v>53</v>
      </c>
      <c r="F14" s="11">
        <v>212</v>
      </c>
      <c r="G14" s="11">
        <v>201</v>
      </c>
      <c r="H14" s="12">
        <f>SUM(F14:G14)</f>
        <v>413</v>
      </c>
      <c r="I14" s="6">
        <v>98</v>
      </c>
      <c r="J14" s="11">
        <v>2</v>
      </c>
      <c r="K14" s="11">
        <v>16</v>
      </c>
      <c r="L14" s="11">
        <f>SUM(J14:K14)</f>
        <v>18</v>
      </c>
    </row>
    <row r="15" spans="1:12" x14ac:dyDescent="0.15">
      <c r="A15" s="3">
        <v>9</v>
      </c>
      <c r="B15" s="11">
        <v>136</v>
      </c>
      <c r="C15" s="11">
        <v>108</v>
      </c>
      <c r="D15" s="12">
        <f>SUM(B15:C15)</f>
        <v>244</v>
      </c>
      <c r="E15" s="6">
        <v>54</v>
      </c>
      <c r="F15" s="11">
        <v>200</v>
      </c>
      <c r="G15" s="11">
        <v>197</v>
      </c>
      <c r="H15" s="12">
        <f>SUM(F15:G15)</f>
        <v>397</v>
      </c>
      <c r="I15" s="6">
        <v>99</v>
      </c>
      <c r="J15" s="11">
        <v>2</v>
      </c>
      <c r="K15" s="11">
        <v>13</v>
      </c>
      <c r="L15" s="11">
        <f>SUM(J15:K15)</f>
        <v>15</v>
      </c>
    </row>
    <row r="16" spans="1:12" x14ac:dyDescent="0.15">
      <c r="A16" s="7" t="s">
        <v>11</v>
      </c>
      <c r="B16" s="8">
        <f>SUM(B17:B21)</f>
        <v>638</v>
      </c>
      <c r="C16" s="8">
        <f>SUM(C17:C21)</f>
        <v>658</v>
      </c>
      <c r="D16" s="9">
        <f>SUM(D17:D21)</f>
        <v>1296</v>
      </c>
      <c r="E16" s="10" t="s">
        <v>12</v>
      </c>
      <c r="F16" s="8">
        <f>SUM(F17:F21)</f>
        <v>897</v>
      </c>
      <c r="G16" s="8">
        <f>SUM(G17:G21)</f>
        <v>944</v>
      </c>
      <c r="H16" s="9">
        <f>SUM(H17:H21)</f>
        <v>1841</v>
      </c>
      <c r="I16" s="10" t="s">
        <v>13</v>
      </c>
      <c r="J16" s="8">
        <f>SUM(J17:J21)</f>
        <v>1</v>
      </c>
      <c r="K16" s="8">
        <f>SUM(K17:K21)</f>
        <v>23</v>
      </c>
      <c r="L16" s="8">
        <f>SUM(L17:L21)</f>
        <v>24</v>
      </c>
    </row>
    <row r="17" spans="1:12" x14ac:dyDescent="0.15">
      <c r="A17" s="3">
        <v>10</v>
      </c>
      <c r="B17" s="11">
        <v>131</v>
      </c>
      <c r="C17" s="11">
        <v>133</v>
      </c>
      <c r="D17" s="12">
        <f>SUM(B17:C17)</f>
        <v>264</v>
      </c>
      <c r="E17" s="6">
        <v>55</v>
      </c>
      <c r="F17" s="11">
        <v>212</v>
      </c>
      <c r="G17" s="11">
        <v>182</v>
      </c>
      <c r="H17" s="12">
        <f>SUM(F17:G17)</f>
        <v>394</v>
      </c>
      <c r="I17" s="6">
        <v>100</v>
      </c>
      <c r="J17" s="11">
        <v>1</v>
      </c>
      <c r="K17" s="13">
        <v>10</v>
      </c>
      <c r="L17" s="11">
        <f>SUM(J17:K17)</f>
        <v>11</v>
      </c>
    </row>
    <row r="18" spans="1:12" x14ac:dyDescent="0.15">
      <c r="A18" s="3">
        <v>11</v>
      </c>
      <c r="B18" s="11">
        <v>119</v>
      </c>
      <c r="C18" s="11">
        <v>127</v>
      </c>
      <c r="D18" s="12">
        <f>SUM(B18:C18)</f>
        <v>246</v>
      </c>
      <c r="E18" s="6">
        <v>56</v>
      </c>
      <c r="F18" s="11">
        <v>180</v>
      </c>
      <c r="G18" s="11">
        <v>190</v>
      </c>
      <c r="H18" s="12">
        <f>SUM(F18:G18)</f>
        <v>370</v>
      </c>
      <c r="I18" s="6">
        <v>101</v>
      </c>
      <c r="J18" s="11">
        <v>0</v>
      </c>
      <c r="K18" s="11">
        <v>4</v>
      </c>
      <c r="L18" s="11">
        <f>SUM(J18:K18)</f>
        <v>4</v>
      </c>
    </row>
    <row r="19" spans="1:12" x14ac:dyDescent="0.15">
      <c r="A19" s="3">
        <v>12</v>
      </c>
      <c r="B19" s="11">
        <v>141</v>
      </c>
      <c r="C19" s="11">
        <v>133</v>
      </c>
      <c r="D19" s="12">
        <f>SUM(B19:C19)</f>
        <v>274</v>
      </c>
      <c r="E19" s="6">
        <v>57</v>
      </c>
      <c r="F19" s="11">
        <v>180</v>
      </c>
      <c r="G19" s="11">
        <v>200</v>
      </c>
      <c r="H19" s="12">
        <f>SUM(F19:G19)</f>
        <v>380</v>
      </c>
      <c r="I19" s="6">
        <v>102</v>
      </c>
      <c r="J19" s="11">
        <v>0</v>
      </c>
      <c r="K19" s="11">
        <v>8</v>
      </c>
      <c r="L19" s="11">
        <f>SUM(J19:K19)</f>
        <v>8</v>
      </c>
    </row>
    <row r="20" spans="1:12" x14ac:dyDescent="0.15">
      <c r="A20" s="3">
        <v>13</v>
      </c>
      <c r="B20" s="11">
        <v>119</v>
      </c>
      <c r="C20" s="11">
        <v>127</v>
      </c>
      <c r="D20" s="12">
        <f>SUM(B20:C20)</f>
        <v>246</v>
      </c>
      <c r="E20" s="6">
        <v>58</v>
      </c>
      <c r="F20" s="11">
        <v>164</v>
      </c>
      <c r="G20" s="11">
        <v>196</v>
      </c>
      <c r="H20" s="12">
        <f>SUM(F20:G20)</f>
        <v>360</v>
      </c>
      <c r="I20" s="6">
        <v>103</v>
      </c>
      <c r="J20" s="11">
        <v>0</v>
      </c>
      <c r="K20" s="11">
        <v>0</v>
      </c>
      <c r="L20" s="11">
        <f>SUM(J20:K20)</f>
        <v>0</v>
      </c>
    </row>
    <row r="21" spans="1:12" x14ac:dyDescent="0.15">
      <c r="A21" s="3">
        <v>14</v>
      </c>
      <c r="B21" s="11">
        <v>128</v>
      </c>
      <c r="C21" s="11">
        <v>138</v>
      </c>
      <c r="D21" s="12">
        <f>SUM(B21:C21)</f>
        <v>266</v>
      </c>
      <c r="E21" s="6">
        <v>59</v>
      </c>
      <c r="F21" s="11">
        <v>161</v>
      </c>
      <c r="G21" s="11">
        <v>176</v>
      </c>
      <c r="H21" s="12">
        <f>SUM(F21:G21)</f>
        <v>337</v>
      </c>
      <c r="I21" s="6">
        <v>104</v>
      </c>
      <c r="J21" s="11">
        <v>0</v>
      </c>
      <c r="K21" s="11">
        <v>1</v>
      </c>
      <c r="L21" s="11">
        <f>SUM(J21:K21)</f>
        <v>1</v>
      </c>
    </row>
    <row r="22" spans="1:12" x14ac:dyDescent="0.15">
      <c r="A22" s="7" t="s">
        <v>14</v>
      </c>
      <c r="B22" s="8">
        <f>SUM(B23:B27)</f>
        <v>670</v>
      </c>
      <c r="C22" s="8">
        <f>SUM(C23:C27)</f>
        <v>628</v>
      </c>
      <c r="D22" s="9">
        <f>SUM(D23:D27)</f>
        <v>1298</v>
      </c>
      <c r="E22" s="10" t="s">
        <v>15</v>
      </c>
      <c r="F22" s="8">
        <f>SUM(F23:F27)</f>
        <v>803</v>
      </c>
      <c r="G22" s="8">
        <f>SUM(G23:G27)</f>
        <v>881</v>
      </c>
      <c r="H22" s="9">
        <f>SUM(H23:H27)</f>
        <v>1684</v>
      </c>
      <c r="I22" s="10" t="s">
        <v>16</v>
      </c>
      <c r="J22" s="8">
        <f>SUM(J23:J27)</f>
        <v>0</v>
      </c>
      <c r="K22" s="8">
        <f>SUM(K23:K27)</f>
        <v>1</v>
      </c>
      <c r="L22" s="8">
        <f>SUM(L23:L27)</f>
        <v>1</v>
      </c>
    </row>
    <row r="23" spans="1:12" x14ac:dyDescent="0.15">
      <c r="A23" s="3">
        <v>15</v>
      </c>
      <c r="B23" s="11">
        <v>139</v>
      </c>
      <c r="C23" s="11">
        <v>130</v>
      </c>
      <c r="D23" s="12">
        <f>SUM(B23:C23)</f>
        <v>269</v>
      </c>
      <c r="E23" s="6">
        <v>60</v>
      </c>
      <c r="F23" s="13">
        <v>141</v>
      </c>
      <c r="G23" s="11">
        <v>163</v>
      </c>
      <c r="H23" s="12">
        <f>SUM(F23:G23)</f>
        <v>304</v>
      </c>
      <c r="I23" s="6">
        <v>105</v>
      </c>
      <c r="J23" s="11">
        <v>0</v>
      </c>
      <c r="K23" s="11">
        <v>1</v>
      </c>
      <c r="L23" s="11">
        <f>SUM(J23:K23)</f>
        <v>1</v>
      </c>
    </row>
    <row r="24" spans="1:12" x14ac:dyDescent="0.15">
      <c r="A24" s="3">
        <v>16</v>
      </c>
      <c r="B24" s="11">
        <v>117</v>
      </c>
      <c r="C24" s="11">
        <v>125</v>
      </c>
      <c r="D24" s="12">
        <f>SUM(B24:C24)</f>
        <v>242</v>
      </c>
      <c r="E24" s="6">
        <v>61</v>
      </c>
      <c r="F24" s="11">
        <v>183</v>
      </c>
      <c r="G24" s="11">
        <v>181</v>
      </c>
      <c r="H24" s="12">
        <f>SUM(F24:G24)</f>
        <v>364</v>
      </c>
      <c r="I24" s="6">
        <v>106</v>
      </c>
      <c r="J24" s="11">
        <v>0</v>
      </c>
      <c r="K24" s="11">
        <v>0</v>
      </c>
      <c r="L24" s="11">
        <f>SUM(J24:K24)</f>
        <v>0</v>
      </c>
    </row>
    <row r="25" spans="1:12" x14ac:dyDescent="0.15">
      <c r="A25" s="3">
        <v>17</v>
      </c>
      <c r="B25" s="11">
        <v>144</v>
      </c>
      <c r="C25" s="11">
        <v>129</v>
      </c>
      <c r="D25" s="12">
        <f>SUM(B25:C25)</f>
        <v>273</v>
      </c>
      <c r="E25" s="6">
        <v>62</v>
      </c>
      <c r="F25" s="11">
        <v>153</v>
      </c>
      <c r="G25" s="11">
        <v>173</v>
      </c>
      <c r="H25" s="12">
        <f>SUM(F25:G25)</f>
        <v>326</v>
      </c>
      <c r="I25" s="6">
        <v>107</v>
      </c>
      <c r="J25" s="11">
        <v>0</v>
      </c>
      <c r="K25" s="11">
        <v>0</v>
      </c>
      <c r="L25" s="11">
        <f>SUM(J25:K25)</f>
        <v>0</v>
      </c>
    </row>
    <row r="26" spans="1:12" x14ac:dyDescent="0.15">
      <c r="A26" s="3">
        <v>18</v>
      </c>
      <c r="B26" s="11">
        <v>133</v>
      </c>
      <c r="C26" s="11">
        <v>118</v>
      </c>
      <c r="D26" s="12">
        <f>SUM(B26:C26)</f>
        <v>251</v>
      </c>
      <c r="E26" s="6">
        <v>63</v>
      </c>
      <c r="F26" s="11">
        <v>190</v>
      </c>
      <c r="G26" s="11">
        <v>196</v>
      </c>
      <c r="H26" s="12">
        <f>SUM(F26:G26)</f>
        <v>386</v>
      </c>
      <c r="I26" s="6">
        <v>108</v>
      </c>
      <c r="J26" s="11">
        <v>0</v>
      </c>
      <c r="K26" s="11">
        <v>0</v>
      </c>
      <c r="L26" s="11">
        <f>SUM(J26:K26)</f>
        <v>0</v>
      </c>
    </row>
    <row r="27" spans="1:12" x14ac:dyDescent="0.15">
      <c r="A27" s="3">
        <v>19</v>
      </c>
      <c r="B27" s="11">
        <v>137</v>
      </c>
      <c r="C27" s="11">
        <v>126</v>
      </c>
      <c r="D27" s="12">
        <f>SUM(B27:C27)</f>
        <v>263</v>
      </c>
      <c r="E27" s="6">
        <v>64</v>
      </c>
      <c r="F27" s="11">
        <v>136</v>
      </c>
      <c r="G27" s="11">
        <v>168</v>
      </c>
      <c r="H27" s="12">
        <f>SUM(F27:G27)</f>
        <v>304</v>
      </c>
      <c r="I27" s="6">
        <v>109</v>
      </c>
      <c r="J27" s="11">
        <v>0</v>
      </c>
      <c r="K27" s="11">
        <v>0</v>
      </c>
      <c r="L27" s="11">
        <f>SUM(J27:K27)</f>
        <v>0</v>
      </c>
    </row>
    <row r="28" spans="1:12" x14ac:dyDescent="0.15">
      <c r="A28" s="7" t="s">
        <v>17</v>
      </c>
      <c r="B28" s="8">
        <f>SUM(B29:B33)</f>
        <v>542</v>
      </c>
      <c r="C28" s="8">
        <f>SUM(C29:C33)</f>
        <v>579</v>
      </c>
      <c r="D28" s="9">
        <f>SUM(D29:D33)</f>
        <v>1121</v>
      </c>
      <c r="E28" s="10" t="s">
        <v>18</v>
      </c>
      <c r="F28" s="8">
        <f>SUM(F29:F33)</f>
        <v>848</v>
      </c>
      <c r="G28" s="8">
        <f>SUM(G29:G33)</f>
        <v>874</v>
      </c>
      <c r="H28" s="9">
        <f>SUM(H29:H33)</f>
        <v>1722</v>
      </c>
      <c r="I28" s="10" t="s">
        <v>36</v>
      </c>
      <c r="J28" s="8">
        <f>SUM(J29:J31)</f>
        <v>0</v>
      </c>
      <c r="K28" s="8">
        <f>SUM(K29:K31)</f>
        <v>0</v>
      </c>
      <c r="L28" s="8">
        <f>SUM(L29:L31)</f>
        <v>0</v>
      </c>
    </row>
    <row r="29" spans="1:12" x14ac:dyDescent="0.15">
      <c r="A29" s="3">
        <v>20</v>
      </c>
      <c r="B29" s="11">
        <v>125</v>
      </c>
      <c r="C29" s="11">
        <v>132</v>
      </c>
      <c r="D29" s="12">
        <f>SUM(B29:C29)</f>
        <v>257</v>
      </c>
      <c r="E29" s="6">
        <v>65</v>
      </c>
      <c r="F29" s="11">
        <v>155</v>
      </c>
      <c r="G29" s="11">
        <v>150</v>
      </c>
      <c r="H29" s="11">
        <f>SUM(F29:G29)</f>
        <v>305</v>
      </c>
      <c r="I29" s="6">
        <v>110</v>
      </c>
      <c r="J29" s="11">
        <v>0</v>
      </c>
      <c r="K29" s="11">
        <v>0</v>
      </c>
      <c r="L29" s="11">
        <f>SUM(J29:K29)</f>
        <v>0</v>
      </c>
    </row>
    <row r="30" spans="1:12" x14ac:dyDescent="0.15">
      <c r="A30" s="3">
        <v>21</v>
      </c>
      <c r="B30" s="11">
        <v>113</v>
      </c>
      <c r="C30" s="11">
        <v>111</v>
      </c>
      <c r="D30" s="12">
        <f>SUM(B30:C30)</f>
        <v>224</v>
      </c>
      <c r="E30" s="6">
        <v>66</v>
      </c>
      <c r="F30" s="11">
        <v>172</v>
      </c>
      <c r="G30" s="11">
        <v>189</v>
      </c>
      <c r="H30" s="11">
        <f>SUM(F30:G30)</f>
        <v>361</v>
      </c>
      <c r="I30" s="6">
        <v>111</v>
      </c>
      <c r="J30" s="11">
        <v>0</v>
      </c>
      <c r="K30" s="11">
        <v>0</v>
      </c>
      <c r="L30" s="11">
        <f>SUM(J30:K30)</f>
        <v>0</v>
      </c>
    </row>
    <row r="31" spans="1:12" x14ac:dyDescent="0.15">
      <c r="A31" s="3">
        <v>22</v>
      </c>
      <c r="B31" s="11">
        <v>99</v>
      </c>
      <c r="C31" s="11">
        <v>109</v>
      </c>
      <c r="D31" s="12">
        <f>SUM(B31:C31)</f>
        <v>208</v>
      </c>
      <c r="E31" s="6">
        <v>67</v>
      </c>
      <c r="F31" s="11">
        <v>191</v>
      </c>
      <c r="G31" s="11">
        <v>194</v>
      </c>
      <c r="H31" s="11">
        <f>SUM(F31:G31)</f>
        <v>385</v>
      </c>
      <c r="I31" s="6">
        <v>112</v>
      </c>
      <c r="J31" s="11">
        <v>0</v>
      </c>
      <c r="K31" s="11">
        <v>0</v>
      </c>
      <c r="L31" s="11">
        <f>SUM(J31:K31)</f>
        <v>0</v>
      </c>
    </row>
    <row r="32" spans="1:12" x14ac:dyDescent="0.15">
      <c r="A32" s="3">
        <v>23</v>
      </c>
      <c r="B32" s="11">
        <v>109</v>
      </c>
      <c r="C32" s="11">
        <v>107</v>
      </c>
      <c r="D32" s="12">
        <f>SUM(B32:C32)</f>
        <v>216</v>
      </c>
      <c r="E32" s="6">
        <v>68</v>
      </c>
      <c r="F32" s="11">
        <v>160</v>
      </c>
      <c r="G32" s="11">
        <v>165</v>
      </c>
      <c r="H32" s="11">
        <f>SUM(F32:G32)</f>
        <v>325</v>
      </c>
      <c r="I32" s="10" t="s">
        <v>4</v>
      </c>
      <c r="J32" s="8">
        <f>B4+B10+B16+B22+B28+B34+B40+B46+B52+F4+F10+F16+F22+F28+F34+F40+F46+F52+J4+J10+J16+J22+J28</f>
        <v>13211</v>
      </c>
      <c r="K32" s="8">
        <f>C4+C10+C16+C22+C28+C34+C40+C46+C52+G4+G10+G16+G22+G28+G34+G40+G46+G52+K4+K10+K16+K22+K28</f>
        <v>14300</v>
      </c>
      <c r="L32" s="8">
        <f>D4+D10+D16+D22+D28+D34+D40+D46+D52+H4+H10+H16+H22+H28+H34+H40+H46+H52+L4+L10+L16+L22 +L28</f>
        <v>27511</v>
      </c>
    </row>
    <row r="33" spans="1:12" x14ac:dyDescent="0.15">
      <c r="A33" s="3">
        <v>24</v>
      </c>
      <c r="B33" s="11">
        <v>96</v>
      </c>
      <c r="C33" s="11">
        <v>120</v>
      </c>
      <c r="D33" s="12">
        <f>SUM(B33:C33)</f>
        <v>216</v>
      </c>
      <c r="E33" s="6">
        <v>69</v>
      </c>
      <c r="F33" s="11">
        <v>170</v>
      </c>
      <c r="G33" s="11">
        <v>176</v>
      </c>
      <c r="H33" s="11">
        <f>SUM(F33:G33)</f>
        <v>346</v>
      </c>
      <c r="I33" s="14"/>
      <c r="J33" s="15"/>
      <c r="K33" s="15"/>
      <c r="L33" s="15"/>
    </row>
    <row r="34" spans="1:12" x14ac:dyDescent="0.15">
      <c r="A34" s="7" t="s">
        <v>19</v>
      </c>
      <c r="B34" s="8">
        <f>SUM(B35:B39)</f>
        <v>562</v>
      </c>
      <c r="C34" s="8">
        <f>SUM(C35:C39)</f>
        <v>583</v>
      </c>
      <c r="D34" s="9">
        <f>SUM(D35:D39)</f>
        <v>1145</v>
      </c>
      <c r="E34" s="10" t="s">
        <v>20</v>
      </c>
      <c r="F34" s="8">
        <f>SUM(F35:F39)</f>
        <v>888</v>
      </c>
      <c r="G34" s="8">
        <f>SUM(G35:G39)</f>
        <v>971</v>
      </c>
      <c r="H34" s="8">
        <f>SUM(H35:H39)</f>
        <v>1859</v>
      </c>
      <c r="I34" s="29"/>
      <c r="J34" s="16"/>
      <c r="K34" s="16"/>
      <c r="L34" s="16"/>
    </row>
    <row r="35" spans="1:12" x14ac:dyDescent="0.15">
      <c r="A35" s="3">
        <v>25</v>
      </c>
      <c r="B35" s="11">
        <v>103</v>
      </c>
      <c r="C35" s="11">
        <v>108</v>
      </c>
      <c r="D35" s="12">
        <f>SUM(B35:C35)</f>
        <v>211</v>
      </c>
      <c r="E35" s="6">
        <v>70</v>
      </c>
      <c r="F35" s="11">
        <v>178</v>
      </c>
      <c r="G35" s="11">
        <v>194</v>
      </c>
      <c r="H35" s="11">
        <f>SUM(F35:G35)</f>
        <v>372</v>
      </c>
      <c r="I35" s="29"/>
      <c r="J35" s="16"/>
      <c r="K35" s="16"/>
      <c r="L35" s="16"/>
    </row>
    <row r="36" spans="1:12" x14ac:dyDescent="0.15">
      <c r="A36" s="3">
        <v>26</v>
      </c>
      <c r="B36" s="11">
        <v>101</v>
      </c>
      <c r="C36" s="11">
        <v>110</v>
      </c>
      <c r="D36" s="12">
        <f>SUM(B36:C36)</f>
        <v>211</v>
      </c>
      <c r="E36" s="6">
        <v>71</v>
      </c>
      <c r="F36" s="11">
        <v>166</v>
      </c>
      <c r="G36" s="11">
        <v>169</v>
      </c>
      <c r="H36" s="11">
        <f>SUM(F36:G36)</f>
        <v>335</v>
      </c>
      <c r="I36" s="29"/>
      <c r="J36" s="16"/>
      <c r="K36" s="16"/>
      <c r="L36" s="16"/>
    </row>
    <row r="37" spans="1:12" x14ac:dyDescent="0.15">
      <c r="A37" s="3">
        <v>27</v>
      </c>
      <c r="B37" s="11">
        <v>122</v>
      </c>
      <c r="C37" s="11">
        <v>125</v>
      </c>
      <c r="D37" s="12">
        <f>SUM(B37:C37)</f>
        <v>247</v>
      </c>
      <c r="E37" s="6">
        <v>72</v>
      </c>
      <c r="F37" s="11">
        <v>172</v>
      </c>
      <c r="G37" s="11">
        <v>189</v>
      </c>
      <c r="H37" s="11">
        <f>SUM(F37:G37)</f>
        <v>361</v>
      </c>
      <c r="I37" s="29" t="s">
        <v>28</v>
      </c>
      <c r="J37" s="18"/>
      <c r="K37" s="18"/>
      <c r="L37" s="18"/>
    </row>
    <row r="38" spans="1:12" x14ac:dyDescent="0.15">
      <c r="A38" s="3">
        <v>28</v>
      </c>
      <c r="B38" s="11">
        <v>116</v>
      </c>
      <c r="C38" s="11">
        <v>118</v>
      </c>
      <c r="D38" s="12">
        <f>SUM(B38:C38)</f>
        <v>234</v>
      </c>
      <c r="E38" s="6">
        <v>73</v>
      </c>
      <c r="F38" s="11">
        <v>191</v>
      </c>
      <c r="G38" s="11">
        <v>222</v>
      </c>
      <c r="H38" s="11">
        <f>SUM(F38:G38)</f>
        <v>413</v>
      </c>
      <c r="I38" s="3"/>
      <c r="J38" s="4" t="s">
        <v>2</v>
      </c>
      <c r="K38" s="4" t="s">
        <v>3</v>
      </c>
      <c r="L38" s="4" t="s">
        <v>27</v>
      </c>
    </row>
    <row r="39" spans="1:12" x14ac:dyDescent="0.15">
      <c r="A39" s="3">
        <v>29</v>
      </c>
      <c r="B39" s="11">
        <v>120</v>
      </c>
      <c r="C39" s="11">
        <v>122</v>
      </c>
      <c r="D39" s="12">
        <f>SUM(B39:C39)</f>
        <v>242</v>
      </c>
      <c r="E39" s="6">
        <v>74</v>
      </c>
      <c r="F39" s="11">
        <v>181</v>
      </c>
      <c r="G39" s="11">
        <v>197</v>
      </c>
      <c r="H39" s="11">
        <f>SUM(F39:G39)</f>
        <v>378</v>
      </c>
      <c r="I39" s="3" t="s">
        <v>29</v>
      </c>
      <c r="J39" s="19">
        <f>SUM(B4,B10,B16)</f>
        <v>1711</v>
      </c>
      <c r="K39" s="19">
        <f>SUM(C4,C10,C16)</f>
        <v>1709</v>
      </c>
      <c r="L39" s="19">
        <f>SUM(D4,D10,D16)</f>
        <v>3420</v>
      </c>
    </row>
    <row r="40" spans="1:12" x14ac:dyDescent="0.15">
      <c r="A40" s="7" t="s">
        <v>21</v>
      </c>
      <c r="B40" s="8">
        <f>SUM(B41:B45)</f>
        <v>645</v>
      </c>
      <c r="C40" s="8">
        <f>SUM(C41:C45)</f>
        <v>657</v>
      </c>
      <c r="D40" s="9">
        <f>SUM(D41:D45)</f>
        <v>1302</v>
      </c>
      <c r="E40" s="10" t="s">
        <v>22</v>
      </c>
      <c r="F40" s="8">
        <f>SUM(F41:F45)</f>
        <v>955</v>
      </c>
      <c r="G40" s="8">
        <f>SUM(G41:G45)</f>
        <v>1172</v>
      </c>
      <c r="H40" s="8">
        <f>SUM(H41:H45)</f>
        <v>2127</v>
      </c>
      <c r="I40" s="3" t="s">
        <v>30</v>
      </c>
      <c r="J40" s="19">
        <f>SUM(B22,B28,B34,B40,B46,B52,F4,F10,F16,F22)</f>
        <v>7697</v>
      </c>
      <c r="K40" s="19">
        <f>SUM(C22,C28,C34,C40,C46,C52,G4,G10,G16,G22)</f>
        <v>7741</v>
      </c>
      <c r="L40" s="19">
        <f>SUM(D22,D28,D34,D40,D46,D52,H4,H10,H16,H22)</f>
        <v>15438</v>
      </c>
    </row>
    <row r="41" spans="1:12" x14ac:dyDescent="0.15">
      <c r="A41" s="3">
        <v>30</v>
      </c>
      <c r="B41" s="13">
        <v>112</v>
      </c>
      <c r="C41" s="11">
        <v>128</v>
      </c>
      <c r="D41" s="12">
        <f>SUM(B41:C41)</f>
        <v>240</v>
      </c>
      <c r="E41" s="6">
        <v>75</v>
      </c>
      <c r="F41" s="11">
        <v>199</v>
      </c>
      <c r="G41" s="11">
        <v>244</v>
      </c>
      <c r="H41" s="11">
        <f>SUM(F41:G41)</f>
        <v>443</v>
      </c>
      <c r="I41" s="3" t="s">
        <v>31</v>
      </c>
      <c r="J41" s="19">
        <f>SUM(F28,F34,F40,F46,F52,J4,J10,J16,J22)</f>
        <v>3803</v>
      </c>
      <c r="K41" s="19">
        <f>SUM(G28,G34,G40,G46,G52,K4,K10,K16,K22,K28)</f>
        <v>4850</v>
      </c>
      <c r="L41" s="19">
        <f>SUM(H28,H34,H40,H46,H52,L4,L10,L16,L22+L28)</f>
        <v>8653</v>
      </c>
    </row>
    <row r="42" spans="1:12" x14ac:dyDescent="0.15">
      <c r="A42" s="3">
        <v>31</v>
      </c>
      <c r="B42" s="11">
        <v>135</v>
      </c>
      <c r="C42" s="11">
        <v>123</v>
      </c>
      <c r="D42" s="12">
        <f>SUM(B42:C42)</f>
        <v>258</v>
      </c>
      <c r="E42" s="6">
        <v>76</v>
      </c>
      <c r="F42" s="11">
        <v>192</v>
      </c>
      <c r="G42" s="11">
        <v>228</v>
      </c>
      <c r="H42" s="11">
        <f>SUM(F42:G42)</f>
        <v>420</v>
      </c>
      <c r="I42" s="20" t="s">
        <v>32</v>
      </c>
      <c r="J42" s="19">
        <f>SUM(F28,F34)</f>
        <v>1736</v>
      </c>
      <c r="K42" s="19">
        <f>SUM(G28,G34)</f>
        <v>1845</v>
      </c>
      <c r="L42" s="19">
        <f>SUM(H28,H34)</f>
        <v>3581</v>
      </c>
    </row>
    <row r="43" spans="1:12" x14ac:dyDescent="0.15">
      <c r="A43" s="3">
        <v>32</v>
      </c>
      <c r="B43" s="11">
        <v>130</v>
      </c>
      <c r="C43" s="11">
        <v>138</v>
      </c>
      <c r="D43" s="12">
        <f>SUM(B43:C43)</f>
        <v>268</v>
      </c>
      <c r="E43" s="6">
        <v>77</v>
      </c>
      <c r="F43" s="11">
        <v>194</v>
      </c>
      <c r="G43" s="11">
        <v>255</v>
      </c>
      <c r="H43" s="11">
        <f>SUM(F43:G43)</f>
        <v>449</v>
      </c>
      <c r="I43" s="20" t="s">
        <v>33</v>
      </c>
      <c r="J43" s="19">
        <f>SUM(F40,F46,F52,J4,J10,J16,J22,J28)</f>
        <v>2067</v>
      </c>
      <c r="K43" s="19">
        <f>SUM(G40,G46,G52,K4,K10,K16,K22,K28)</f>
        <v>3005</v>
      </c>
      <c r="L43" s="19">
        <f>SUM(H40,H46,H52,L4,L10,L16,L22,L28)</f>
        <v>5072</v>
      </c>
    </row>
    <row r="44" spans="1:12" x14ac:dyDescent="0.15">
      <c r="A44" s="3">
        <v>33</v>
      </c>
      <c r="B44" s="11">
        <v>130</v>
      </c>
      <c r="C44" s="11">
        <v>116</v>
      </c>
      <c r="D44" s="12">
        <f>SUM(B44:C44)</f>
        <v>246</v>
      </c>
      <c r="E44" s="6">
        <v>78</v>
      </c>
      <c r="F44" s="11">
        <v>198</v>
      </c>
      <c r="G44" s="11">
        <v>253</v>
      </c>
      <c r="H44" s="11">
        <f>SUM(F44:G44)</f>
        <v>451</v>
      </c>
      <c r="I44" s="29"/>
      <c r="J44" s="16"/>
      <c r="K44" s="16"/>
      <c r="L44" s="16"/>
    </row>
    <row r="45" spans="1:12" x14ac:dyDescent="0.15">
      <c r="A45" s="3">
        <v>34</v>
      </c>
      <c r="B45" s="11">
        <v>138</v>
      </c>
      <c r="C45" s="11">
        <v>152</v>
      </c>
      <c r="D45" s="12">
        <f>SUM(B45:C45)</f>
        <v>290</v>
      </c>
      <c r="E45" s="6">
        <v>79</v>
      </c>
      <c r="F45" s="11">
        <v>172</v>
      </c>
      <c r="G45" s="11">
        <v>192</v>
      </c>
      <c r="H45" s="11">
        <f>SUM(F45:G45)</f>
        <v>364</v>
      </c>
      <c r="I45" s="35" t="s">
        <v>34</v>
      </c>
      <c r="J45" s="36"/>
      <c r="K45" s="16"/>
      <c r="L45" s="16"/>
    </row>
    <row r="46" spans="1:12" x14ac:dyDescent="0.15">
      <c r="A46" s="7" t="s">
        <v>23</v>
      </c>
      <c r="B46" s="8">
        <f>SUM(B47:B51)</f>
        <v>753</v>
      </c>
      <c r="C46" s="8">
        <f>SUM(C47:C51)</f>
        <v>730</v>
      </c>
      <c r="D46" s="9">
        <f>SUM(D47:D51)</f>
        <v>1483</v>
      </c>
      <c r="E46" s="10" t="s">
        <v>24</v>
      </c>
      <c r="F46" s="8">
        <f>SUM(F47:F51)</f>
        <v>555</v>
      </c>
      <c r="G46" s="8">
        <f>SUM(G47:G51)</f>
        <v>755</v>
      </c>
      <c r="H46" s="8">
        <f>SUM(H47:H51)</f>
        <v>1310</v>
      </c>
      <c r="I46" s="3"/>
      <c r="J46" s="4" t="s">
        <v>2</v>
      </c>
      <c r="K46" s="4" t="s">
        <v>3</v>
      </c>
      <c r="L46" s="4" t="s">
        <v>27</v>
      </c>
    </row>
    <row r="47" spans="1:12" x14ac:dyDescent="0.15">
      <c r="A47" s="3">
        <v>35</v>
      </c>
      <c r="B47" s="11">
        <v>121</v>
      </c>
      <c r="C47" s="11">
        <v>141</v>
      </c>
      <c r="D47" s="12">
        <f>SUM(B47:C47)</f>
        <v>262</v>
      </c>
      <c r="E47" s="6">
        <v>80</v>
      </c>
      <c r="F47" s="11">
        <v>88</v>
      </c>
      <c r="G47" s="11">
        <v>138</v>
      </c>
      <c r="H47" s="11">
        <f>SUM(F47:G47)</f>
        <v>226</v>
      </c>
      <c r="I47" s="3" t="s">
        <v>29</v>
      </c>
      <c r="J47" s="24">
        <f>ROUND(J39/$J$32*100,1)</f>
        <v>13</v>
      </c>
      <c r="K47" s="4">
        <f>ROUND(K39/$K$32*100,1)</f>
        <v>12</v>
      </c>
      <c r="L47" s="24">
        <f>ROUND(L39/$L$32*100,1)</f>
        <v>12.4</v>
      </c>
    </row>
    <row r="48" spans="1:12" x14ac:dyDescent="0.15">
      <c r="A48" s="3">
        <v>36</v>
      </c>
      <c r="B48" s="13">
        <v>146</v>
      </c>
      <c r="C48" s="11">
        <v>152</v>
      </c>
      <c r="D48" s="12">
        <f>SUM(B48:C48)</f>
        <v>298</v>
      </c>
      <c r="E48" s="6">
        <v>81</v>
      </c>
      <c r="F48" s="11">
        <v>112</v>
      </c>
      <c r="G48" s="11">
        <v>143</v>
      </c>
      <c r="H48" s="11">
        <f>SUM(F48:G48)</f>
        <v>255</v>
      </c>
      <c r="I48" s="3" t="s">
        <v>30</v>
      </c>
      <c r="J48" s="24">
        <f>ROUND(J40/$J$32*100,1)</f>
        <v>58.3</v>
      </c>
      <c r="K48" s="4">
        <f>ROUND(K40/$K$32*100,1)</f>
        <v>54.1</v>
      </c>
      <c r="L48" s="24">
        <f>ROUND(L40/$L$32*100,1)</f>
        <v>56.1</v>
      </c>
    </row>
    <row r="49" spans="1:12" x14ac:dyDescent="0.15">
      <c r="A49" s="3">
        <v>37</v>
      </c>
      <c r="B49" s="11">
        <v>156</v>
      </c>
      <c r="C49" s="11">
        <v>144</v>
      </c>
      <c r="D49" s="12">
        <f>SUM(B49:C49)</f>
        <v>300</v>
      </c>
      <c r="E49" s="6">
        <v>82</v>
      </c>
      <c r="F49" s="11">
        <v>138</v>
      </c>
      <c r="G49" s="11">
        <v>177</v>
      </c>
      <c r="H49" s="11">
        <f>SUM(F49:G49)</f>
        <v>315</v>
      </c>
      <c r="I49" s="3" t="s">
        <v>31</v>
      </c>
      <c r="J49" s="24">
        <f>ROUND(J41/$J$32*100,1)</f>
        <v>28.8</v>
      </c>
      <c r="K49" s="4">
        <f>ROUND(K41/$K$32*100,1)</f>
        <v>33.9</v>
      </c>
      <c r="L49" s="4">
        <f>ROUND(L41/$L$32*100,1)</f>
        <v>31.5</v>
      </c>
    </row>
    <row r="50" spans="1:12" x14ac:dyDescent="0.15">
      <c r="A50" s="3">
        <v>38</v>
      </c>
      <c r="B50" s="11">
        <v>168</v>
      </c>
      <c r="C50" s="11">
        <v>154</v>
      </c>
      <c r="D50" s="12">
        <f>SUM(B50:C50)</f>
        <v>322</v>
      </c>
      <c r="E50" s="6">
        <v>83</v>
      </c>
      <c r="F50" s="11">
        <v>104</v>
      </c>
      <c r="G50" s="11">
        <v>145</v>
      </c>
      <c r="H50" s="11">
        <f>SUM(F50:G50)</f>
        <v>249</v>
      </c>
      <c r="I50" s="20" t="s">
        <v>32</v>
      </c>
      <c r="J50" s="4">
        <f>ROUND(J42/$J$32*100,1)</f>
        <v>13.1</v>
      </c>
      <c r="K50" s="4">
        <f>ROUND(K42/$K$32*100,1)</f>
        <v>12.9</v>
      </c>
      <c r="L50" s="4">
        <f>ROUND(L42/$L$32*100,1)</f>
        <v>13</v>
      </c>
    </row>
    <row r="51" spans="1:12" x14ac:dyDescent="0.15">
      <c r="A51" s="3">
        <v>39</v>
      </c>
      <c r="B51" s="11">
        <v>162</v>
      </c>
      <c r="C51" s="11">
        <v>139</v>
      </c>
      <c r="D51" s="12">
        <f>SUM(B51:C51)</f>
        <v>301</v>
      </c>
      <c r="E51" s="6">
        <v>84</v>
      </c>
      <c r="F51" s="11">
        <v>113</v>
      </c>
      <c r="G51" s="11">
        <v>152</v>
      </c>
      <c r="H51" s="11">
        <f>SUM(F51:G51)</f>
        <v>265</v>
      </c>
      <c r="I51" s="20" t="s">
        <v>33</v>
      </c>
      <c r="J51" s="4">
        <f>ROUND(J43/$J$32*100,1)</f>
        <v>15.6</v>
      </c>
      <c r="K51" s="4">
        <f>ROUND(K43/$K$32*100,1)</f>
        <v>21</v>
      </c>
      <c r="L51" s="24">
        <f>ROUND(L43/$L$32*100,1)</f>
        <v>18.399999999999999</v>
      </c>
    </row>
    <row r="52" spans="1:12" x14ac:dyDescent="0.15">
      <c r="A52" s="7" t="s">
        <v>25</v>
      </c>
      <c r="B52" s="8">
        <f>SUM(B53:B57)</f>
        <v>873</v>
      </c>
      <c r="C52" s="8">
        <f>SUM(C53:C57)</f>
        <v>836</v>
      </c>
      <c r="D52" s="9">
        <f>SUM(D53:D57)</f>
        <v>1709</v>
      </c>
      <c r="E52" s="10" t="s">
        <v>26</v>
      </c>
      <c r="F52" s="8">
        <f>SUM(F53:F57)</f>
        <v>360</v>
      </c>
      <c r="G52" s="8">
        <f>SUM(G53:G57)</f>
        <v>582</v>
      </c>
      <c r="H52" s="8">
        <f>SUM(H53:H57)</f>
        <v>942</v>
      </c>
      <c r="I52" s="29"/>
      <c r="J52" s="16"/>
      <c r="K52" s="16"/>
      <c r="L52" s="16"/>
    </row>
    <row r="53" spans="1:12" x14ac:dyDescent="0.15">
      <c r="A53" s="3">
        <v>40</v>
      </c>
      <c r="B53" s="11">
        <v>174</v>
      </c>
      <c r="C53" s="11">
        <v>149</v>
      </c>
      <c r="D53" s="12">
        <f>SUM(B53:C53)</f>
        <v>323</v>
      </c>
      <c r="E53" s="6">
        <v>85</v>
      </c>
      <c r="F53" s="11">
        <v>102</v>
      </c>
      <c r="G53" s="11">
        <v>132</v>
      </c>
      <c r="H53" s="11">
        <f>SUM(F53:G53)</f>
        <v>234</v>
      </c>
      <c r="I53" s="29" t="s">
        <v>35</v>
      </c>
      <c r="J53" s="21"/>
      <c r="K53" s="16"/>
      <c r="L53" s="16"/>
    </row>
    <row r="54" spans="1:12" x14ac:dyDescent="0.15">
      <c r="A54" s="3">
        <v>41</v>
      </c>
      <c r="B54" s="11">
        <v>173</v>
      </c>
      <c r="C54" s="11">
        <v>167</v>
      </c>
      <c r="D54" s="12">
        <f>SUM(B54:C54)</f>
        <v>340</v>
      </c>
      <c r="E54" s="6">
        <v>86</v>
      </c>
      <c r="F54" s="11">
        <v>75</v>
      </c>
      <c r="G54" s="11">
        <v>134</v>
      </c>
      <c r="H54" s="11">
        <f>SUM(F54:G54)</f>
        <v>209</v>
      </c>
      <c r="J54" s="4" t="s">
        <v>2</v>
      </c>
      <c r="K54" s="4" t="s">
        <v>3</v>
      </c>
      <c r="L54" s="4" t="s">
        <v>27</v>
      </c>
    </row>
    <row r="55" spans="1:12" x14ac:dyDescent="0.15">
      <c r="A55" s="3">
        <v>42</v>
      </c>
      <c r="B55" s="11">
        <v>190</v>
      </c>
      <c r="C55" s="11">
        <v>172</v>
      </c>
      <c r="D55" s="12">
        <f>SUM(B55:C55)</f>
        <v>362</v>
      </c>
      <c r="E55" s="6">
        <v>87</v>
      </c>
      <c r="F55" s="11">
        <v>62</v>
      </c>
      <c r="G55" s="11">
        <v>102</v>
      </c>
      <c r="H55" s="11">
        <f>SUM(F55:G55)</f>
        <v>164</v>
      </c>
      <c r="I55" s="29"/>
      <c r="J55" s="22">
        <f>(B5*1+B6*2+B7*3+B8*4+B9*5+B11*6+B12*7+B13*8+B14*9+B15*10+B17*11+B18*12+B19*13+B20*14+B21*15+B23*16+B24*17+B25*18+B26*19+B27*20+B29*21+B30*22+B31*23+B32*24+B33*25+B35*26+B36*27+B37*28+B38*29+B39*30+B41*31+B42*32+B43*33+B44*34+B45*35+B47*36+B48*37+B49*38+B50*39+B51*40+B53*41+B54*42+B55*43+B56*44+B57*45+F5*46+F6*47+F7*48+F8*49+F9*50+F11*51+F12*52+F13*53+F14*54+F15*55+F17*56+F18*57+F19*58+F20*59+F21*60+F23*61+F24*62+F25*63+F26*64+F27*65+F29*66+F30*67+F31*68+F32*69+F33*70+F35*71+F36*72+F37*73+F38*74+F39*75+F41*76+F42*77+F43*78+F44*79+F45*80+F47*81+F48*82+F49*83+F50*84+F51*85+F53*86+F54*87+F55*88+F56*89+F57*90+J5*91+J6*92+J7*93+J8*94+J9*95+J11*96+J12*97+J13*98+J14*99+J15*100+J17*101+J18*102+J19*103+J20*104+J21*105+J23*106+J24*107+J25*108+J26*109+J27*110+J29*111)/J32-1</f>
        <v>47.214366815532507</v>
      </c>
      <c r="K55" s="22">
        <f>(C5*1+C6*2+C7*3+C8*4+C9*5+C11*6+C12*7+C13*8+C14*9+C15*10+C17*11+C18*12+C19*13+C20*14+C21*15+C23*16+C24*17+C25*18+C26*19+C27*20+C29*21+C30*22+C31*23+C32*24+C33*25+C35*26+C36*27+C37*28+C38*29+C39*30+C41*31+C42*32+C43*33+C44*34+C45*35+C47*36+C48*37+C49*38+C50*39+C51*40+C53*41+C54*42+C55*43+C56*44+C57*45+G5*46+G6*47+G7*48+G8*49+G9*50+G11*51+G12*52+G13*53+G14*54+G15*55+G17*56+G18*57+G19*58+G20*59+G21*60+G23*61+G24*62+G25*63+G26*64+G27*65+G29*66+G30*67+G31*68+G32*69+G33*70+G35*71+G36*72+G37*73+G38*74+G39*75+G41*76+G42*77+G43*78+G44*79+G45*80+G47*81+G48*82+G49*83+G50*84+G51*85+G53*86+G54*87+G55*88+G56*89+G57*90+K5*91+K6*92+K7*93+K8*94+K9*95+K11*96+K12*97+K13*98+K14*99+K15*100+K17*101+K18*102+K19*103+K20*104+K21*105+K23*106+K24*107+K25*108+K26*109+K27*110+K29*111)/K32-1</f>
        <v>50.061538461538461</v>
      </c>
      <c r="L55" s="22">
        <f>(D5*1+D6*2+D7*3+D8*4+D9*5+D11*6+D12*7+D13*8+D14*9+D15*10+D17*11+D18*12+D19*13+D20*14+D21*15+D23*16+D24*17+D25*18+D26*19+D27*20+D29*21+D30*22+D31*23+D32*24+D33*25+D35*26+D36*27+D37*28+D38*29+D39*30+D41*31+D42*32+D43*33+D44*34+D45*35+D47*36+D48*37+D49*38+D50*39+D51*40+D53*41+D54*42+D55*43+D56*44+D57*45+H5*46+H6*47+H7*48+H8*49+H9*50+H11*51+H12*52+H13*53+H14*54+H15*55+H17*56+H18*57+H19*58+H20*59+H21*60+H23*61+H24*62+H25*63+H26*64+H27*65+H29*66+H30*67+H31*68+H32*69+H33*70+H35*71+H36*72+H37*73+H38*74+H39*75+H41*76+H42*77+H43*78+H44*79+H45*80+H47*81+H48*82+H49*83+H50*84+H51*85+H53*86+H54*87+H55*88+H56*89+H57*90+L5*91+L6*92+L7*93+L8*94+L9*95+L11*96+L12*97+L13*98+L14*99+L15*100+L17*101+L18*102+L19*103+L20*104+L21*105+L23*106+L24*107+L25*108+L26*109+L27*110+L29*111)/L32-1</f>
        <v>48.694304096543199</v>
      </c>
    </row>
    <row r="56" spans="1:12" x14ac:dyDescent="0.15">
      <c r="A56" s="3">
        <v>43</v>
      </c>
      <c r="B56" s="11">
        <v>180</v>
      </c>
      <c r="C56" s="17">
        <v>187</v>
      </c>
      <c r="D56" s="12">
        <f>SUM(B56:C56)</f>
        <v>367</v>
      </c>
      <c r="E56" s="6">
        <v>88</v>
      </c>
      <c r="F56" s="11">
        <v>69</v>
      </c>
      <c r="G56" s="11">
        <v>116</v>
      </c>
      <c r="H56" s="11">
        <f>SUM(F56:G56)</f>
        <v>185</v>
      </c>
      <c r="I56" s="29"/>
      <c r="J56" s="16"/>
      <c r="K56" s="16"/>
      <c r="L56" s="16"/>
    </row>
    <row r="57" spans="1:12" x14ac:dyDescent="0.15">
      <c r="A57" s="3">
        <v>44</v>
      </c>
      <c r="B57" s="11">
        <v>156</v>
      </c>
      <c r="C57" s="11">
        <v>161</v>
      </c>
      <c r="D57" s="12">
        <f>SUM(B57:C57)</f>
        <v>317</v>
      </c>
      <c r="E57" s="6">
        <v>89</v>
      </c>
      <c r="F57" s="11">
        <v>52</v>
      </c>
      <c r="G57" s="11">
        <v>98</v>
      </c>
      <c r="H57" s="11">
        <f>SUM(F57:G57)</f>
        <v>150</v>
      </c>
      <c r="J57" s="26"/>
      <c r="K57" s="26"/>
      <c r="L57" s="26"/>
    </row>
    <row r="58" spans="1:12" x14ac:dyDescent="0.15">
      <c r="I58" s="30"/>
      <c r="J58" s="25"/>
      <c r="K58" s="25"/>
      <c r="L58" s="25"/>
    </row>
    <row r="59" spans="1:12" x14ac:dyDescent="0.15">
      <c r="C59" s="23"/>
      <c r="J59" s="16"/>
      <c r="K59" s="16"/>
      <c r="L59" s="16"/>
    </row>
    <row r="60" spans="1:12" x14ac:dyDescent="0.15">
      <c r="C60" s="23"/>
    </row>
    <row r="61" spans="1:12" x14ac:dyDescent="0.15">
      <c r="C61" s="23"/>
    </row>
    <row r="62" spans="1:12" x14ac:dyDescent="0.15">
      <c r="C62" s="23"/>
    </row>
    <row r="63" spans="1:12" x14ac:dyDescent="0.15">
      <c r="C63" s="23"/>
    </row>
  </sheetData>
  <mergeCells count="3">
    <mergeCell ref="A1:E1"/>
    <mergeCell ref="J2:L2"/>
    <mergeCell ref="I45:J45"/>
  </mergeCells>
  <phoneticPr fontId="2"/>
  <pageMargins left="0.59055118110236227" right="0.19685039370078741" top="0.59055118110236227" bottom="0.59055118110236227" header="0.39370078740157483" footer="0.39370078740157483"/>
  <pageSetup paperSize="9" fitToHeight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L63"/>
  <sheetViews>
    <sheetView tabSelected="1" zoomScale="120" zoomScaleNormal="120" workbookViewId="0">
      <selection activeCell="N18" sqref="N18"/>
    </sheetView>
  </sheetViews>
  <sheetFormatPr defaultRowHeight="13.5" x14ac:dyDescent="0.15"/>
  <cols>
    <col min="1" max="1" width="10.625" style="2" customWidth="1"/>
    <col min="2" max="4" width="7.125" style="1" customWidth="1"/>
    <col min="5" max="5" width="10.625" style="2" customWidth="1"/>
    <col min="6" max="8" width="7.125" style="1" customWidth="1"/>
    <col min="9" max="9" width="10.625" style="2" customWidth="1"/>
    <col min="10" max="12" width="7.125" style="1" customWidth="1"/>
    <col min="13" max="16384" width="9" style="1"/>
  </cols>
  <sheetData>
    <row r="1" spans="1:12" x14ac:dyDescent="0.15">
      <c r="A1" s="33" t="s">
        <v>0</v>
      </c>
      <c r="B1" s="33"/>
      <c r="C1" s="33"/>
      <c r="D1" s="33"/>
      <c r="E1" s="33"/>
    </row>
    <row r="2" spans="1:12" x14ac:dyDescent="0.15">
      <c r="J2" s="34" t="s">
        <v>39</v>
      </c>
      <c r="K2" s="34"/>
      <c r="L2" s="34"/>
    </row>
    <row r="3" spans="1:12" x14ac:dyDescent="0.15">
      <c r="A3" s="3" t="s">
        <v>1</v>
      </c>
      <c r="B3" s="4" t="s">
        <v>2</v>
      </c>
      <c r="C3" s="4" t="s">
        <v>3</v>
      </c>
      <c r="D3" s="5" t="s">
        <v>4</v>
      </c>
      <c r="E3" s="6" t="s">
        <v>1</v>
      </c>
      <c r="F3" s="4" t="s">
        <v>2</v>
      </c>
      <c r="G3" s="4" t="s">
        <v>3</v>
      </c>
      <c r="H3" s="5" t="s">
        <v>4</v>
      </c>
      <c r="I3" s="6" t="s">
        <v>1</v>
      </c>
      <c r="J3" s="4" t="s">
        <v>2</v>
      </c>
      <c r="K3" s="4" t="s">
        <v>3</v>
      </c>
      <c r="L3" s="4" t="s">
        <v>4</v>
      </c>
    </row>
    <row r="4" spans="1:12" x14ac:dyDescent="0.15">
      <c r="A4" s="7" t="s">
        <v>5</v>
      </c>
      <c r="B4" s="8">
        <f>SUM(B5:B9)</f>
        <v>449</v>
      </c>
      <c r="C4" s="8">
        <f>SUM(C5:C9)</f>
        <v>474</v>
      </c>
      <c r="D4" s="9">
        <f>SUM(D5:D9)</f>
        <v>923</v>
      </c>
      <c r="E4" s="10" t="s">
        <v>6</v>
      </c>
      <c r="F4" s="8">
        <f>SUM(F5:F9)</f>
        <v>938</v>
      </c>
      <c r="G4" s="8">
        <f>SUM(G5:G9)</f>
        <v>881</v>
      </c>
      <c r="H4" s="9">
        <f>SUM(H5:H9)</f>
        <v>1819</v>
      </c>
      <c r="I4" s="10" t="s">
        <v>7</v>
      </c>
      <c r="J4" s="8">
        <f>SUM(J5:J9)</f>
        <v>169</v>
      </c>
      <c r="K4" s="8">
        <f>SUM(K5:K9)</f>
        <v>326</v>
      </c>
      <c r="L4" s="8">
        <f>SUM(L5:L9)</f>
        <v>495</v>
      </c>
    </row>
    <row r="5" spans="1:12" x14ac:dyDescent="0.15">
      <c r="A5" s="3">
        <v>0</v>
      </c>
      <c r="B5" s="11">
        <v>87</v>
      </c>
      <c r="C5" s="11">
        <v>67</v>
      </c>
      <c r="D5" s="12">
        <f>SUM(B5:C5)</f>
        <v>154</v>
      </c>
      <c r="E5" s="6">
        <v>45</v>
      </c>
      <c r="F5" s="11">
        <v>157</v>
      </c>
      <c r="G5" s="11">
        <v>161</v>
      </c>
      <c r="H5" s="12">
        <f>SUM(F5:G5)</f>
        <v>318</v>
      </c>
      <c r="I5" s="6">
        <v>90</v>
      </c>
      <c r="J5" s="11">
        <v>50</v>
      </c>
      <c r="K5" s="11">
        <v>88</v>
      </c>
      <c r="L5" s="11">
        <f>SUM(J5:K5)</f>
        <v>138</v>
      </c>
    </row>
    <row r="6" spans="1:12" x14ac:dyDescent="0.15">
      <c r="A6" s="3">
        <v>1</v>
      </c>
      <c r="B6" s="11">
        <v>73</v>
      </c>
      <c r="C6" s="11">
        <v>101</v>
      </c>
      <c r="D6" s="12">
        <f>SUM(B6:C6)</f>
        <v>174</v>
      </c>
      <c r="E6" s="6">
        <v>46</v>
      </c>
      <c r="F6" s="11">
        <v>194</v>
      </c>
      <c r="G6" s="11">
        <v>184</v>
      </c>
      <c r="H6" s="12">
        <f>SUM(F6:G6)</f>
        <v>378</v>
      </c>
      <c r="I6" s="6">
        <v>91</v>
      </c>
      <c r="J6" s="11">
        <v>32</v>
      </c>
      <c r="K6" s="11">
        <v>75</v>
      </c>
      <c r="L6" s="11">
        <f>SUM(J6:K6)</f>
        <v>107</v>
      </c>
    </row>
    <row r="7" spans="1:12" x14ac:dyDescent="0.15">
      <c r="A7" s="3">
        <v>2</v>
      </c>
      <c r="B7" s="11">
        <v>93</v>
      </c>
      <c r="C7" s="11">
        <v>104</v>
      </c>
      <c r="D7" s="12">
        <f>SUM(B7:C7)</f>
        <v>197</v>
      </c>
      <c r="E7" s="6">
        <v>47</v>
      </c>
      <c r="F7" s="11">
        <v>180</v>
      </c>
      <c r="G7" s="11">
        <v>153</v>
      </c>
      <c r="H7" s="12">
        <f>SUM(F7:G7)</f>
        <v>333</v>
      </c>
      <c r="I7" s="6">
        <v>92</v>
      </c>
      <c r="J7" s="11">
        <v>32</v>
      </c>
      <c r="K7" s="11">
        <v>57</v>
      </c>
      <c r="L7" s="11">
        <f>SUM(J7:K7)</f>
        <v>89</v>
      </c>
    </row>
    <row r="8" spans="1:12" x14ac:dyDescent="0.15">
      <c r="A8" s="3">
        <v>3</v>
      </c>
      <c r="B8" s="11">
        <v>100</v>
      </c>
      <c r="C8" s="11">
        <v>104</v>
      </c>
      <c r="D8" s="12">
        <f>SUM(B8:C8)</f>
        <v>204</v>
      </c>
      <c r="E8" s="6">
        <v>48</v>
      </c>
      <c r="F8" s="11">
        <v>182</v>
      </c>
      <c r="G8" s="11">
        <v>179</v>
      </c>
      <c r="H8" s="12">
        <f>SUM(F8:G8)</f>
        <v>361</v>
      </c>
      <c r="I8" s="6">
        <v>93</v>
      </c>
      <c r="J8" s="11">
        <v>36</v>
      </c>
      <c r="K8" s="11">
        <v>55</v>
      </c>
      <c r="L8" s="11">
        <f>SUM(J8:K8)</f>
        <v>91</v>
      </c>
    </row>
    <row r="9" spans="1:12" x14ac:dyDescent="0.15">
      <c r="A9" s="3">
        <v>4</v>
      </c>
      <c r="B9" s="11">
        <v>96</v>
      </c>
      <c r="C9" s="11">
        <v>98</v>
      </c>
      <c r="D9" s="12">
        <f>SUM(B9:C9)</f>
        <v>194</v>
      </c>
      <c r="E9" s="6">
        <v>49</v>
      </c>
      <c r="F9" s="11">
        <v>225</v>
      </c>
      <c r="G9" s="11">
        <v>204</v>
      </c>
      <c r="H9" s="12">
        <f>SUM(F9:G9)</f>
        <v>429</v>
      </c>
      <c r="I9" s="6">
        <v>94</v>
      </c>
      <c r="J9" s="11">
        <v>19</v>
      </c>
      <c r="K9" s="11">
        <v>51</v>
      </c>
      <c r="L9" s="11">
        <f>SUM(J9:K9)</f>
        <v>70</v>
      </c>
    </row>
    <row r="10" spans="1:12" x14ac:dyDescent="0.15">
      <c r="A10" s="7" t="s">
        <v>8</v>
      </c>
      <c r="B10" s="8">
        <f>SUM(B11:B15)</f>
        <v>624</v>
      </c>
      <c r="C10" s="8">
        <f>SUM(C11:C15)</f>
        <v>575</v>
      </c>
      <c r="D10" s="9">
        <f>SUM(D11:D15)</f>
        <v>1199</v>
      </c>
      <c r="E10" s="10" t="s">
        <v>9</v>
      </c>
      <c r="F10" s="8">
        <f>SUM(F11:F15)</f>
        <v>1006</v>
      </c>
      <c r="G10" s="8">
        <f>SUM(G11:G15)</f>
        <v>1018</v>
      </c>
      <c r="H10" s="9">
        <f>SUM(H11:H15)</f>
        <v>2024</v>
      </c>
      <c r="I10" s="10" t="s">
        <v>10</v>
      </c>
      <c r="J10" s="8">
        <f>SUM(J11:J15)</f>
        <v>29</v>
      </c>
      <c r="K10" s="8">
        <f>SUM(K11:K15)</f>
        <v>144</v>
      </c>
      <c r="L10" s="8">
        <f>SUM(L11:L15)</f>
        <v>173</v>
      </c>
    </row>
    <row r="11" spans="1:12" x14ac:dyDescent="0.15">
      <c r="A11" s="3">
        <v>5</v>
      </c>
      <c r="B11" s="11">
        <v>104</v>
      </c>
      <c r="C11" s="11">
        <v>118</v>
      </c>
      <c r="D11" s="12">
        <f>SUM(B11:C11)</f>
        <v>222</v>
      </c>
      <c r="E11" s="6">
        <v>50</v>
      </c>
      <c r="F11" s="11">
        <v>210</v>
      </c>
      <c r="G11" s="11">
        <v>213</v>
      </c>
      <c r="H11" s="12">
        <f>SUM(F11:G11)</f>
        <v>423</v>
      </c>
      <c r="I11" s="6">
        <v>95</v>
      </c>
      <c r="J11" s="11">
        <v>8</v>
      </c>
      <c r="K11" s="11">
        <v>44</v>
      </c>
      <c r="L11" s="11">
        <f>SUM(J11:K11)</f>
        <v>52</v>
      </c>
    </row>
    <row r="12" spans="1:12" x14ac:dyDescent="0.15">
      <c r="A12" s="3">
        <v>6</v>
      </c>
      <c r="B12" s="11">
        <v>122</v>
      </c>
      <c r="C12" s="11">
        <v>92</v>
      </c>
      <c r="D12" s="12">
        <f>SUM(B12:C12)</f>
        <v>214</v>
      </c>
      <c r="E12" s="6">
        <v>51</v>
      </c>
      <c r="F12" s="11">
        <v>210</v>
      </c>
      <c r="G12" s="11">
        <v>235</v>
      </c>
      <c r="H12" s="12">
        <f>SUM(F12:G12)</f>
        <v>445</v>
      </c>
      <c r="I12" s="6">
        <v>96</v>
      </c>
      <c r="J12" s="11">
        <v>5</v>
      </c>
      <c r="K12" s="11">
        <v>46</v>
      </c>
      <c r="L12" s="11">
        <f>SUM(J12:K12)</f>
        <v>51</v>
      </c>
    </row>
    <row r="13" spans="1:12" x14ac:dyDescent="0.15">
      <c r="A13" s="3">
        <v>7</v>
      </c>
      <c r="B13" s="11">
        <v>125</v>
      </c>
      <c r="C13" s="11">
        <v>136</v>
      </c>
      <c r="D13" s="12">
        <f>SUM(B13:C13)</f>
        <v>261</v>
      </c>
      <c r="E13" s="6">
        <v>52</v>
      </c>
      <c r="F13" s="11">
        <v>182</v>
      </c>
      <c r="G13" s="13">
        <v>177</v>
      </c>
      <c r="H13" s="12">
        <f>SUM(F13:G13)</f>
        <v>359</v>
      </c>
      <c r="I13" s="6">
        <v>97</v>
      </c>
      <c r="J13" s="11">
        <v>12</v>
      </c>
      <c r="K13" s="11">
        <v>26</v>
      </c>
      <c r="L13" s="11">
        <f>SUM(J13:K13)</f>
        <v>38</v>
      </c>
    </row>
    <row r="14" spans="1:12" x14ac:dyDescent="0.15">
      <c r="A14" s="3">
        <v>8</v>
      </c>
      <c r="B14" s="11">
        <v>134</v>
      </c>
      <c r="C14" s="11">
        <v>122</v>
      </c>
      <c r="D14" s="12">
        <f>SUM(B14:C14)</f>
        <v>256</v>
      </c>
      <c r="E14" s="6">
        <v>53</v>
      </c>
      <c r="F14" s="11">
        <v>206</v>
      </c>
      <c r="G14" s="11">
        <v>197</v>
      </c>
      <c r="H14" s="12">
        <f>SUM(F14:G14)</f>
        <v>403</v>
      </c>
      <c r="I14" s="6">
        <v>98</v>
      </c>
      <c r="J14" s="11">
        <v>2</v>
      </c>
      <c r="K14" s="11">
        <v>16</v>
      </c>
      <c r="L14" s="11">
        <f>SUM(J14:K14)</f>
        <v>18</v>
      </c>
    </row>
    <row r="15" spans="1:12" x14ac:dyDescent="0.15">
      <c r="A15" s="3">
        <v>9</v>
      </c>
      <c r="B15" s="11">
        <v>139</v>
      </c>
      <c r="C15" s="11">
        <v>107</v>
      </c>
      <c r="D15" s="12">
        <f>SUM(B15:C15)</f>
        <v>246</v>
      </c>
      <c r="E15" s="6">
        <v>54</v>
      </c>
      <c r="F15" s="11">
        <v>198</v>
      </c>
      <c r="G15" s="11">
        <v>196</v>
      </c>
      <c r="H15" s="12">
        <f>SUM(F15:G15)</f>
        <v>394</v>
      </c>
      <c r="I15" s="6">
        <v>99</v>
      </c>
      <c r="J15" s="11">
        <v>2</v>
      </c>
      <c r="K15" s="11">
        <v>12</v>
      </c>
      <c r="L15" s="11">
        <f>SUM(J15:K15)</f>
        <v>14</v>
      </c>
    </row>
    <row r="16" spans="1:12" x14ac:dyDescent="0.15">
      <c r="A16" s="7" t="s">
        <v>11</v>
      </c>
      <c r="B16" s="8">
        <f>SUM(B17:B21)</f>
        <v>633</v>
      </c>
      <c r="C16" s="8">
        <f>SUM(C17:C21)</f>
        <v>659</v>
      </c>
      <c r="D16" s="9">
        <f>SUM(D17:D21)</f>
        <v>1292</v>
      </c>
      <c r="E16" s="10" t="s">
        <v>12</v>
      </c>
      <c r="F16" s="8">
        <f>SUM(F17:F21)</f>
        <v>912</v>
      </c>
      <c r="G16" s="8">
        <f>SUM(G17:G21)</f>
        <v>950</v>
      </c>
      <c r="H16" s="9">
        <f>SUM(H17:H21)</f>
        <v>1862</v>
      </c>
      <c r="I16" s="10" t="s">
        <v>13</v>
      </c>
      <c r="J16" s="8">
        <f>SUM(J17:J21)</f>
        <v>1</v>
      </c>
      <c r="K16" s="8">
        <f>SUM(K17:K21)</f>
        <v>23</v>
      </c>
      <c r="L16" s="8">
        <f>SUM(L17:L21)</f>
        <v>24</v>
      </c>
    </row>
    <row r="17" spans="1:12" x14ac:dyDescent="0.15">
      <c r="A17" s="3">
        <v>10</v>
      </c>
      <c r="B17" s="11">
        <v>131</v>
      </c>
      <c r="C17" s="11">
        <v>129</v>
      </c>
      <c r="D17" s="12">
        <f>SUM(B17:C17)</f>
        <v>260</v>
      </c>
      <c r="E17" s="6">
        <v>55</v>
      </c>
      <c r="F17" s="11">
        <v>217</v>
      </c>
      <c r="G17" s="11">
        <v>183</v>
      </c>
      <c r="H17" s="12">
        <f>SUM(F17:G17)</f>
        <v>400</v>
      </c>
      <c r="I17" s="6">
        <v>100</v>
      </c>
      <c r="J17" s="11">
        <v>1</v>
      </c>
      <c r="K17" s="13">
        <v>10</v>
      </c>
      <c r="L17" s="11">
        <f>SUM(J17:K17)</f>
        <v>11</v>
      </c>
    </row>
    <row r="18" spans="1:12" x14ac:dyDescent="0.15">
      <c r="A18" s="3">
        <v>11</v>
      </c>
      <c r="B18" s="11">
        <v>115</v>
      </c>
      <c r="C18" s="11">
        <v>131</v>
      </c>
      <c r="D18" s="12">
        <f>SUM(B18:C18)</f>
        <v>246</v>
      </c>
      <c r="E18" s="6">
        <v>56</v>
      </c>
      <c r="F18" s="11">
        <v>179</v>
      </c>
      <c r="G18" s="11">
        <v>192</v>
      </c>
      <c r="H18" s="12">
        <f>SUM(F18:G18)</f>
        <v>371</v>
      </c>
      <c r="I18" s="6">
        <v>101</v>
      </c>
      <c r="J18" s="11">
        <v>0</v>
      </c>
      <c r="K18" s="11">
        <v>4</v>
      </c>
      <c r="L18" s="11">
        <f>SUM(J18:K18)</f>
        <v>4</v>
      </c>
    </row>
    <row r="19" spans="1:12" x14ac:dyDescent="0.15">
      <c r="A19" s="3">
        <v>12</v>
      </c>
      <c r="B19" s="11">
        <v>140</v>
      </c>
      <c r="C19" s="11">
        <v>129</v>
      </c>
      <c r="D19" s="12">
        <f>SUM(B19:C19)</f>
        <v>269</v>
      </c>
      <c r="E19" s="6">
        <v>57</v>
      </c>
      <c r="F19" s="11">
        <v>183</v>
      </c>
      <c r="G19" s="11">
        <v>200</v>
      </c>
      <c r="H19" s="12">
        <f>SUM(F19:G19)</f>
        <v>383</v>
      </c>
      <c r="I19" s="6">
        <v>102</v>
      </c>
      <c r="J19" s="11">
        <v>0</v>
      </c>
      <c r="K19" s="11">
        <v>8</v>
      </c>
      <c r="L19" s="11">
        <f>SUM(J19:K19)</f>
        <v>8</v>
      </c>
    </row>
    <row r="20" spans="1:12" x14ac:dyDescent="0.15">
      <c r="A20" s="3">
        <v>13</v>
      </c>
      <c r="B20" s="11">
        <v>124</v>
      </c>
      <c r="C20" s="11">
        <v>128</v>
      </c>
      <c r="D20" s="12">
        <f>SUM(B20:C20)</f>
        <v>252</v>
      </c>
      <c r="E20" s="6">
        <v>58</v>
      </c>
      <c r="F20" s="11">
        <v>170</v>
      </c>
      <c r="G20" s="11">
        <v>193</v>
      </c>
      <c r="H20" s="12">
        <f>SUM(F20:G20)</f>
        <v>363</v>
      </c>
      <c r="I20" s="6">
        <v>103</v>
      </c>
      <c r="J20" s="11">
        <v>0</v>
      </c>
      <c r="K20" s="11">
        <v>0</v>
      </c>
      <c r="L20" s="11">
        <f>SUM(J20:K20)</f>
        <v>0</v>
      </c>
    </row>
    <row r="21" spans="1:12" x14ac:dyDescent="0.15">
      <c r="A21" s="3">
        <v>14</v>
      </c>
      <c r="B21" s="11">
        <v>123</v>
      </c>
      <c r="C21" s="11">
        <v>142</v>
      </c>
      <c r="D21" s="12">
        <f>SUM(B21:C21)</f>
        <v>265</v>
      </c>
      <c r="E21" s="6">
        <v>59</v>
      </c>
      <c r="F21" s="11">
        <v>163</v>
      </c>
      <c r="G21" s="11">
        <v>182</v>
      </c>
      <c r="H21" s="12">
        <f>SUM(F21:G21)</f>
        <v>345</v>
      </c>
      <c r="I21" s="6">
        <v>104</v>
      </c>
      <c r="J21" s="11">
        <v>0</v>
      </c>
      <c r="K21" s="11">
        <v>1</v>
      </c>
      <c r="L21" s="11">
        <f>SUM(J21:K21)</f>
        <v>1</v>
      </c>
    </row>
    <row r="22" spans="1:12" x14ac:dyDescent="0.15">
      <c r="A22" s="7" t="s">
        <v>14</v>
      </c>
      <c r="B22" s="8">
        <f>SUM(B23:B27)</f>
        <v>674</v>
      </c>
      <c r="C22" s="8">
        <f>SUM(C23:C27)</f>
        <v>625</v>
      </c>
      <c r="D22" s="9">
        <f>SUM(D23:D27)</f>
        <v>1299</v>
      </c>
      <c r="E22" s="10" t="s">
        <v>15</v>
      </c>
      <c r="F22" s="8">
        <f>SUM(F23:F27)</f>
        <v>795</v>
      </c>
      <c r="G22" s="8">
        <f>SUM(G23:G27)</f>
        <v>876</v>
      </c>
      <c r="H22" s="9">
        <f>SUM(H23:H27)</f>
        <v>1671</v>
      </c>
      <c r="I22" s="10" t="s">
        <v>16</v>
      </c>
      <c r="J22" s="8">
        <f>SUM(J23:J27)</f>
        <v>0</v>
      </c>
      <c r="K22" s="8">
        <f>SUM(K23:K27)</f>
        <v>1</v>
      </c>
      <c r="L22" s="8">
        <f>SUM(L23:L27)</f>
        <v>1</v>
      </c>
    </row>
    <row r="23" spans="1:12" x14ac:dyDescent="0.15">
      <c r="A23" s="3">
        <v>15</v>
      </c>
      <c r="B23" s="11">
        <v>143</v>
      </c>
      <c r="C23" s="11">
        <v>125</v>
      </c>
      <c r="D23" s="12">
        <f>SUM(B23:C23)</f>
        <v>268</v>
      </c>
      <c r="E23" s="6">
        <v>60</v>
      </c>
      <c r="F23" s="13">
        <v>134</v>
      </c>
      <c r="G23" s="11">
        <v>159</v>
      </c>
      <c r="H23" s="12">
        <f>SUM(F23:G23)</f>
        <v>293</v>
      </c>
      <c r="I23" s="6">
        <v>105</v>
      </c>
      <c r="J23" s="11">
        <v>0</v>
      </c>
      <c r="K23" s="11">
        <v>1</v>
      </c>
      <c r="L23" s="11">
        <f>SUM(J23:K23)</f>
        <v>1</v>
      </c>
    </row>
    <row r="24" spans="1:12" x14ac:dyDescent="0.15">
      <c r="A24" s="3">
        <v>16</v>
      </c>
      <c r="B24" s="11">
        <v>115</v>
      </c>
      <c r="C24" s="11">
        <v>126</v>
      </c>
      <c r="D24" s="12">
        <f>SUM(B24:C24)</f>
        <v>241</v>
      </c>
      <c r="E24" s="6">
        <v>61</v>
      </c>
      <c r="F24" s="11">
        <v>185</v>
      </c>
      <c r="G24" s="11">
        <v>183</v>
      </c>
      <c r="H24" s="12">
        <f>SUM(F24:G24)</f>
        <v>368</v>
      </c>
      <c r="I24" s="6">
        <v>106</v>
      </c>
      <c r="J24" s="11">
        <v>0</v>
      </c>
      <c r="K24" s="11">
        <v>0</v>
      </c>
      <c r="L24" s="11">
        <f>SUM(J24:K24)</f>
        <v>0</v>
      </c>
    </row>
    <row r="25" spans="1:12" x14ac:dyDescent="0.15">
      <c r="A25" s="3">
        <v>17</v>
      </c>
      <c r="B25" s="11">
        <v>144</v>
      </c>
      <c r="C25" s="11">
        <v>129</v>
      </c>
      <c r="D25" s="12">
        <f>SUM(B25:C25)</f>
        <v>273</v>
      </c>
      <c r="E25" s="6">
        <v>62</v>
      </c>
      <c r="F25" s="11">
        <v>153</v>
      </c>
      <c r="G25" s="11">
        <v>173</v>
      </c>
      <c r="H25" s="12">
        <f>SUM(F25:G25)</f>
        <v>326</v>
      </c>
      <c r="I25" s="6">
        <v>107</v>
      </c>
      <c r="J25" s="11">
        <v>0</v>
      </c>
      <c r="K25" s="11">
        <v>0</v>
      </c>
      <c r="L25" s="11">
        <f>SUM(J25:K25)</f>
        <v>0</v>
      </c>
    </row>
    <row r="26" spans="1:12" x14ac:dyDescent="0.15">
      <c r="A26" s="3">
        <v>18</v>
      </c>
      <c r="B26" s="11">
        <v>131</v>
      </c>
      <c r="C26" s="11">
        <v>116</v>
      </c>
      <c r="D26" s="12">
        <f>SUM(B26:C26)</f>
        <v>247</v>
      </c>
      <c r="E26" s="6">
        <v>63</v>
      </c>
      <c r="F26" s="11">
        <v>191</v>
      </c>
      <c r="G26" s="11">
        <v>193</v>
      </c>
      <c r="H26" s="12">
        <f>SUM(F26:G26)</f>
        <v>384</v>
      </c>
      <c r="I26" s="6">
        <v>108</v>
      </c>
      <c r="J26" s="11">
        <v>0</v>
      </c>
      <c r="K26" s="11">
        <v>0</v>
      </c>
      <c r="L26" s="11">
        <f>SUM(J26:K26)</f>
        <v>0</v>
      </c>
    </row>
    <row r="27" spans="1:12" x14ac:dyDescent="0.15">
      <c r="A27" s="3">
        <v>19</v>
      </c>
      <c r="B27" s="11">
        <v>141</v>
      </c>
      <c r="C27" s="11">
        <v>129</v>
      </c>
      <c r="D27" s="12">
        <f>SUM(B27:C27)</f>
        <v>270</v>
      </c>
      <c r="E27" s="6">
        <v>64</v>
      </c>
      <c r="F27" s="11">
        <v>132</v>
      </c>
      <c r="G27" s="11">
        <v>168</v>
      </c>
      <c r="H27" s="12">
        <f>SUM(F27:G27)</f>
        <v>300</v>
      </c>
      <c r="I27" s="6">
        <v>109</v>
      </c>
      <c r="J27" s="11">
        <v>0</v>
      </c>
      <c r="K27" s="11">
        <v>0</v>
      </c>
      <c r="L27" s="11">
        <f>SUM(J27:K27)</f>
        <v>0</v>
      </c>
    </row>
    <row r="28" spans="1:12" x14ac:dyDescent="0.15">
      <c r="A28" s="7" t="s">
        <v>17</v>
      </c>
      <c r="B28" s="8">
        <f>SUM(B29:B33)</f>
        <v>539</v>
      </c>
      <c r="C28" s="8">
        <f>SUM(C29:C33)</f>
        <v>577</v>
      </c>
      <c r="D28" s="9">
        <f>SUM(D29:D33)</f>
        <v>1116</v>
      </c>
      <c r="E28" s="10" t="s">
        <v>18</v>
      </c>
      <c r="F28" s="8">
        <f>SUM(F29:F33)</f>
        <v>840</v>
      </c>
      <c r="G28" s="8">
        <f>SUM(G29:G33)</f>
        <v>873</v>
      </c>
      <c r="H28" s="9">
        <f>SUM(H29:H33)</f>
        <v>1713</v>
      </c>
      <c r="I28" s="10" t="s">
        <v>36</v>
      </c>
      <c r="J28" s="8">
        <f>SUM(J29:J31)</f>
        <v>0</v>
      </c>
      <c r="K28" s="8">
        <f>SUM(K29:K31)</f>
        <v>0</v>
      </c>
      <c r="L28" s="8">
        <f>SUM(L29:L31)</f>
        <v>0</v>
      </c>
    </row>
    <row r="29" spans="1:12" x14ac:dyDescent="0.15">
      <c r="A29" s="3">
        <v>20</v>
      </c>
      <c r="B29" s="11">
        <v>124</v>
      </c>
      <c r="C29" s="11">
        <v>130</v>
      </c>
      <c r="D29" s="12">
        <f>SUM(B29:C29)</f>
        <v>254</v>
      </c>
      <c r="E29" s="6">
        <v>65</v>
      </c>
      <c r="F29" s="11">
        <v>158</v>
      </c>
      <c r="G29" s="11">
        <v>148</v>
      </c>
      <c r="H29" s="11">
        <f>SUM(F29:G29)</f>
        <v>306</v>
      </c>
      <c r="I29" s="6">
        <v>110</v>
      </c>
      <c r="J29" s="11">
        <v>0</v>
      </c>
      <c r="K29" s="11">
        <v>0</v>
      </c>
      <c r="L29" s="11">
        <f>SUM(J29:K29)</f>
        <v>0</v>
      </c>
    </row>
    <row r="30" spans="1:12" x14ac:dyDescent="0.15">
      <c r="A30" s="3">
        <v>21</v>
      </c>
      <c r="B30" s="11">
        <v>116</v>
      </c>
      <c r="C30" s="11">
        <v>114</v>
      </c>
      <c r="D30" s="12">
        <f>SUM(B30:C30)</f>
        <v>230</v>
      </c>
      <c r="E30" s="6">
        <v>66</v>
      </c>
      <c r="F30" s="11">
        <v>173</v>
      </c>
      <c r="G30" s="11">
        <v>190</v>
      </c>
      <c r="H30" s="11">
        <f>SUM(F30:G30)</f>
        <v>363</v>
      </c>
      <c r="I30" s="6">
        <v>111</v>
      </c>
      <c r="J30" s="11">
        <v>0</v>
      </c>
      <c r="K30" s="11">
        <v>0</v>
      </c>
      <c r="L30" s="11">
        <f>SUM(J30:K30)</f>
        <v>0</v>
      </c>
    </row>
    <row r="31" spans="1:12" x14ac:dyDescent="0.15">
      <c r="A31" s="3">
        <v>22</v>
      </c>
      <c r="B31" s="11">
        <v>101</v>
      </c>
      <c r="C31" s="11">
        <v>107</v>
      </c>
      <c r="D31" s="12">
        <f>SUM(B31:C31)</f>
        <v>208</v>
      </c>
      <c r="E31" s="6">
        <v>67</v>
      </c>
      <c r="F31" s="11">
        <v>187</v>
      </c>
      <c r="G31" s="11">
        <v>189</v>
      </c>
      <c r="H31" s="11">
        <f>SUM(F31:G31)</f>
        <v>376</v>
      </c>
      <c r="I31" s="6">
        <v>112</v>
      </c>
      <c r="J31" s="11">
        <v>0</v>
      </c>
      <c r="K31" s="11">
        <v>0</v>
      </c>
      <c r="L31" s="11">
        <f>SUM(J31:K31)</f>
        <v>0</v>
      </c>
    </row>
    <row r="32" spans="1:12" x14ac:dyDescent="0.15">
      <c r="A32" s="3">
        <v>23</v>
      </c>
      <c r="B32" s="11">
        <v>109</v>
      </c>
      <c r="C32" s="11">
        <v>108</v>
      </c>
      <c r="D32" s="12">
        <f>SUM(B32:C32)</f>
        <v>217</v>
      </c>
      <c r="E32" s="6">
        <v>68</v>
      </c>
      <c r="F32" s="11">
        <v>159</v>
      </c>
      <c r="G32" s="11">
        <v>175</v>
      </c>
      <c r="H32" s="11">
        <f>SUM(F32:G32)</f>
        <v>334</v>
      </c>
      <c r="I32" s="10" t="s">
        <v>4</v>
      </c>
      <c r="J32" s="8">
        <f>B4+B10+B16+B22+B28+B34+B40+B46+B52+F4+F10+F16+F22+F28+F34+F40+F46+F52+J4+J10+J16+J22+J28</f>
        <v>13210</v>
      </c>
      <c r="K32" s="8">
        <f>C4+C10+C16+C22+C28+C34+C40+C46+C52+G4+G10+G16+G22+G28+G34+G40+G46+G52+K4+K10+K16+K22+K28</f>
        <v>14286</v>
      </c>
      <c r="L32" s="8">
        <f>D4+D10+D16+D22+D28+D34+D40+D46+D52+H4+H10+H16+H22+H28+H34+H40+H46+H52+L4+L10+L16+L22 +L28</f>
        <v>27496</v>
      </c>
    </row>
    <row r="33" spans="1:12" x14ac:dyDescent="0.15">
      <c r="A33" s="3">
        <v>24</v>
      </c>
      <c r="B33" s="11">
        <v>89</v>
      </c>
      <c r="C33" s="11">
        <v>118</v>
      </c>
      <c r="D33" s="12">
        <f>SUM(B33:C33)</f>
        <v>207</v>
      </c>
      <c r="E33" s="6">
        <v>69</v>
      </c>
      <c r="F33" s="11">
        <v>163</v>
      </c>
      <c r="G33" s="11">
        <v>171</v>
      </c>
      <c r="H33" s="11">
        <f>SUM(F33:G33)</f>
        <v>334</v>
      </c>
      <c r="I33" s="14"/>
      <c r="J33" s="15"/>
      <c r="K33" s="15"/>
      <c r="L33" s="15"/>
    </row>
    <row r="34" spans="1:12" x14ac:dyDescent="0.15">
      <c r="A34" s="7" t="s">
        <v>19</v>
      </c>
      <c r="B34" s="8">
        <f>SUM(B35:B39)</f>
        <v>566</v>
      </c>
      <c r="C34" s="8">
        <f>SUM(C35:C39)</f>
        <v>582</v>
      </c>
      <c r="D34" s="9">
        <f>SUM(D35:D39)</f>
        <v>1148</v>
      </c>
      <c r="E34" s="10" t="s">
        <v>20</v>
      </c>
      <c r="F34" s="8">
        <f>SUM(F35:F39)</f>
        <v>895</v>
      </c>
      <c r="G34" s="8">
        <f>SUM(G35:G39)</f>
        <v>970</v>
      </c>
      <c r="H34" s="8">
        <f>SUM(H35:H39)</f>
        <v>1865</v>
      </c>
      <c r="I34" s="31"/>
      <c r="J34" s="16"/>
      <c r="K34" s="16"/>
      <c r="L34" s="16"/>
    </row>
    <row r="35" spans="1:12" x14ac:dyDescent="0.15">
      <c r="A35" s="3">
        <v>25</v>
      </c>
      <c r="B35" s="11">
        <v>114</v>
      </c>
      <c r="C35" s="11">
        <v>107</v>
      </c>
      <c r="D35" s="12">
        <f>SUM(B35:C35)</f>
        <v>221</v>
      </c>
      <c r="E35" s="6">
        <v>70</v>
      </c>
      <c r="F35" s="11">
        <v>184</v>
      </c>
      <c r="G35" s="11">
        <v>197</v>
      </c>
      <c r="H35" s="11">
        <f>SUM(F35:G35)</f>
        <v>381</v>
      </c>
      <c r="I35" s="31"/>
      <c r="J35" s="16"/>
      <c r="K35" s="16"/>
      <c r="L35" s="16"/>
    </row>
    <row r="36" spans="1:12" x14ac:dyDescent="0.15">
      <c r="A36" s="3">
        <v>26</v>
      </c>
      <c r="B36" s="11">
        <v>92</v>
      </c>
      <c r="C36" s="11">
        <v>115</v>
      </c>
      <c r="D36" s="12">
        <f>SUM(B36:C36)</f>
        <v>207</v>
      </c>
      <c r="E36" s="6">
        <v>71</v>
      </c>
      <c r="F36" s="11">
        <v>165</v>
      </c>
      <c r="G36" s="11">
        <v>168</v>
      </c>
      <c r="H36" s="11">
        <f>SUM(F36:G36)</f>
        <v>333</v>
      </c>
      <c r="I36" s="31"/>
      <c r="J36" s="16"/>
      <c r="K36" s="16"/>
      <c r="L36" s="16"/>
    </row>
    <row r="37" spans="1:12" x14ac:dyDescent="0.15">
      <c r="A37" s="3">
        <v>27</v>
      </c>
      <c r="B37" s="11">
        <v>129</v>
      </c>
      <c r="C37" s="11">
        <v>122</v>
      </c>
      <c r="D37" s="12">
        <f>SUM(B37:C37)</f>
        <v>251</v>
      </c>
      <c r="E37" s="6">
        <v>72</v>
      </c>
      <c r="F37" s="11">
        <v>173</v>
      </c>
      <c r="G37" s="11">
        <v>196</v>
      </c>
      <c r="H37" s="11">
        <f>SUM(F37:G37)</f>
        <v>369</v>
      </c>
      <c r="I37" s="31" t="s">
        <v>28</v>
      </c>
      <c r="J37" s="18"/>
      <c r="K37" s="18"/>
      <c r="L37" s="18"/>
    </row>
    <row r="38" spans="1:12" x14ac:dyDescent="0.15">
      <c r="A38" s="3">
        <v>28</v>
      </c>
      <c r="B38" s="11">
        <v>113</v>
      </c>
      <c r="C38" s="11">
        <v>118</v>
      </c>
      <c r="D38" s="12">
        <f>SUM(B38:C38)</f>
        <v>231</v>
      </c>
      <c r="E38" s="6">
        <v>73</v>
      </c>
      <c r="F38" s="11">
        <v>193</v>
      </c>
      <c r="G38" s="11">
        <v>211</v>
      </c>
      <c r="H38" s="11">
        <f>SUM(F38:G38)</f>
        <v>404</v>
      </c>
      <c r="I38" s="3"/>
      <c r="J38" s="4" t="s">
        <v>2</v>
      </c>
      <c r="K38" s="4" t="s">
        <v>3</v>
      </c>
      <c r="L38" s="4" t="s">
        <v>27</v>
      </c>
    </row>
    <row r="39" spans="1:12" x14ac:dyDescent="0.15">
      <c r="A39" s="3">
        <v>29</v>
      </c>
      <c r="B39" s="11">
        <v>118</v>
      </c>
      <c r="C39" s="11">
        <v>120</v>
      </c>
      <c r="D39" s="12">
        <f>SUM(B39:C39)</f>
        <v>238</v>
      </c>
      <c r="E39" s="6">
        <v>74</v>
      </c>
      <c r="F39" s="11">
        <v>180</v>
      </c>
      <c r="G39" s="11">
        <v>198</v>
      </c>
      <c r="H39" s="11">
        <f>SUM(F39:G39)</f>
        <v>378</v>
      </c>
      <c r="I39" s="3" t="s">
        <v>29</v>
      </c>
      <c r="J39" s="19">
        <f>SUM(B4,B10,B16)</f>
        <v>1706</v>
      </c>
      <c r="K39" s="19">
        <f>SUM(C4,C10,C16)</f>
        <v>1708</v>
      </c>
      <c r="L39" s="19">
        <f>SUM(D4,D10,D16)</f>
        <v>3414</v>
      </c>
    </row>
    <row r="40" spans="1:12" x14ac:dyDescent="0.15">
      <c r="A40" s="7" t="s">
        <v>21</v>
      </c>
      <c r="B40" s="8">
        <f>SUM(B41:B45)</f>
        <v>648</v>
      </c>
      <c r="C40" s="8">
        <f>SUM(C41:C45)</f>
        <v>650</v>
      </c>
      <c r="D40" s="9">
        <f>SUM(D41:D45)</f>
        <v>1298</v>
      </c>
      <c r="E40" s="10" t="s">
        <v>22</v>
      </c>
      <c r="F40" s="8">
        <f>SUM(F41:F45)</f>
        <v>956</v>
      </c>
      <c r="G40" s="8">
        <f>SUM(G41:G45)</f>
        <v>1183</v>
      </c>
      <c r="H40" s="8">
        <f>SUM(H41:H45)</f>
        <v>2139</v>
      </c>
      <c r="I40" s="3" t="s">
        <v>30</v>
      </c>
      <c r="J40" s="19">
        <f>SUM(B22,B28,B34,B40,B46,B52,F4,F10,F16,F22)</f>
        <v>7699</v>
      </c>
      <c r="K40" s="19">
        <f>SUM(C22,C28,C34,C40,C46,C52,G4,G10,G16,G22)</f>
        <v>7730</v>
      </c>
      <c r="L40" s="19">
        <f>SUM(D22,D28,D34,D40,D46,D52,H4,H10,H16,H22)</f>
        <v>15429</v>
      </c>
    </row>
    <row r="41" spans="1:12" x14ac:dyDescent="0.15">
      <c r="A41" s="3">
        <v>30</v>
      </c>
      <c r="B41" s="13">
        <v>116</v>
      </c>
      <c r="C41" s="11">
        <v>132</v>
      </c>
      <c r="D41" s="12">
        <f>SUM(B41:C41)</f>
        <v>248</v>
      </c>
      <c r="E41" s="6">
        <v>75</v>
      </c>
      <c r="F41" s="11">
        <v>205</v>
      </c>
      <c r="G41" s="11">
        <v>242</v>
      </c>
      <c r="H41" s="11">
        <f>SUM(F41:G41)</f>
        <v>447</v>
      </c>
      <c r="I41" s="3" t="s">
        <v>31</v>
      </c>
      <c r="J41" s="19">
        <f>SUM(F28,F34,F40,F46,F52,J4,J10,J16,J22)</f>
        <v>3805</v>
      </c>
      <c r="K41" s="19">
        <f>SUM(G28,G34,G40,G46,G52,K4,K10,K16,K22,K28)</f>
        <v>4848</v>
      </c>
      <c r="L41" s="19">
        <f>SUM(H28,H34,H40,H46,H52,L4,L10,L16,L22+L28)</f>
        <v>8653</v>
      </c>
    </row>
    <row r="42" spans="1:12" x14ac:dyDescent="0.15">
      <c r="A42" s="3">
        <v>31</v>
      </c>
      <c r="B42" s="11">
        <v>134</v>
      </c>
      <c r="C42" s="11">
        <v>118</v>
      </c>
      <c r="D42" s="12">
        <f>SUM(B42:C42)</f>
        <v>252</v>
      </c>
      <c r="E42" s="6">
        <v>76</v>
      </c>
      <c r="F42" s="11">
        <v>186</v>
      </c>
      <c r="G42" s="11">
        <v>226</v>
      </c>
      <c r="H42" s="11">
        <f>SUM(F42:G42)</f>
        <v>412</v>
      </c>
      <c r="I42" s="20" t="s">
        <v>32</v>
      </c>
      <c r="J42" s="19">
        <f>SUM(F28,F34)</f>
        <v>1735</v>
      </c>
      <c r="K42" s="19">
        <f>SUM(G28,G34)</f>
        <v>1843</v>
      </c>
      <c r="L42" s="19">
        <f>SUM(H28,H34)</f>
        <v>3578</v>
      </c>
    </row>
    <row r="43" spans="1:12" x14ac:dyDescent="0.15">
      <c r="A43" s="3">
        <v>32</v>
      </c>
      <c r="B43" s="11">
        <v>125</v>
      </c>
      <c r="C43" s="11">
        <v>143</v>
      </c>
      <c r="D43" s="12">
        <f>SUM(B43:C43)</f>
        <v>268</v>
      </c>
      <c r="E43" s="6">
        <v>77</v>
      </c>
      <c r="F43" s="11">
        <v>197</v>
      </c>
      <c r="G43" s="11">
        <v>256</v>
      </c>
      <c r="H43" s="11">
        <f>SUM(F43:G43)</f>
        <v>453</v>
      </c>
      <c r="I43" s="20" t="s">
        <v>33</v>
      </c>
      <c r="J43" s="19">
        <f>SUM(F40,F46,F52,J4,J10,J16,J22,J28)</f>
        <v>2070</v>
      </c>
      <c r="K43" s="19">
        <f>SUM(G40,G46,G52,K4,K10,K16,K22,K28)</f>
        <v>3005</v>
      </c>
      <c r="L43" s="19">
        <f>SUM(H40,H46,H52,L4,L10,L16,L22,L28)</f>
        <v>5075</v>
      </c>
    </row>
    <row r="44" spans="1:12" x14ac:dyDescent="0.15">
      <c r="A44" s="3">
        <v>33</v>
      </c>
      <c r="B44" s="11">
        <v>131</v>
      </c>
      <c r="C44" s="11">
        <v>108</v>
      </c>
      <c r="D44" s="12">
        <f>SUM(B44:C44)</f>
        <v>239</v>
      </c>
      <c r="E44" s="6">
        <v>78</v>
      </c>
      <c r="F44" s="11">
        <v>192</v>
      </c>
      <c r="G44" s="11">
        <v>246</v>
      </c>
      <c r="H44" s="11">
        <f>SUM(F44:G44)</f>
        <v>438</v>
      </c>
      <c r="I44" s="31"/>
      <c r="J44" s="16"/>
      <c r="K44" s="16"/>
      <c r="L44" s="16"/>
    </row>
    <row r="45" spans="1:12" x14ac:dyDescent="0.15">
      <c r="A45" s="3">
        <v>34</v>
      </c>
      <c r="B45" s="11">
        <v>142</v>
      </c>
      <c r="C45" s="11">
        <v>149</v>
      </c>
      <c r="D45" s="12">
        <f>SUM(B45:C45)</f>
        <v>291</v>
      </c>
      <c r="E45" s="6">
        <v>79</v>
      </c>
      <c r="F45" s="11">
        <v>176</v>
      </c>
      <c r="G45" s="11">
        <v>213</v>
      </c>
      <c r="H45" s="11">
        <f>SUM(F45:G45)</f>
        <v>389</v>
      </c>
      <c r="I45" s="35" t="s">
        <v>34</v>
      </c>
      <c r="J45" s="36"/>
      <c r="K45" s="16"/>
      <c r="L45" s="16"/>
    </row>
    <row r="46" spans="1:12" x14ac:dyDescent="0.15">
      <c r="A46" s="7" t="s">
        <v>23</v>
      </c>
      <c r="B46" s="8">
        <f>SUM(B47:B51)</f>
        <v>749</v>
      </c>
      <c r="C46" s="8">
        <f>SUM(C47:C51)</f>
        <v>735</v>
      </c>
      <c r="D46" s="9">
        <f>SUM(D47:D51)</f>
        <v>1484</v>
      </c>
      <c r="E46" s="10" t="s">
        <v>24</v>
      </c>
      <c r="F46" s="8">
        <f>SUM(F47:F51)</f>
        <v>554</v>
      </c>
      <c r="G46" s="8">
        <f>SUM(G47:G51)</f>
        <v>747</v>
      </c>
      <c r="H46" s="8">
        <f>SUM(H47:H51)</f>
        <v>1301</v>
      </c>
      <c r="I46" s="3"/>
      <c r="J46" s="4" t="s">
        <v>2</v>
      </c>
      <c r="K46" s="4" t="s">
        <v>3</v>
      </c>
      <c r="L46" s="4" t="s">
        <v>27</v>
      </c>
    </row>
    <row r="47" spans="1:12" x14ac:dyDescent="0.15">
      <c r="A47" s="3">
        <v>35</v>
      </c>
      <c r="B47" s="11">
        <v>124</v>
      </c>
      <c r="C47" s="11">
        <v>153</v>
      </c>
      <c r="D47" s="12">
        <f>SUM(B47:C47)</f>
        <v>277</v>
      </c>
      <c r="E47" s="6">
        <v>80</v>
      </c>
      <c r="F47" s="11">
        <v>85</v>
      </c>
      <c r="G47" s="11">
        <v>129</v>
      </c>
      <c r="H47" s="11">
        <f>SUM(F47:G47)</f>
        <v>214</v>
      </c>
      <c r="I47" s="3" t="s">
        <v>29</v>
      </c>
      <c r="J47" s="24">
        <f>ROUND(J39/$J$32*100,1)</f>
        <v>12.9</v>
      </c>
      <c r="K47" s="4">
        <f>ROUND(K39/$K$32*100,1)</f>
        <v>12</v>
      </c>
      <c r="L47" s="24">
        <f>ROUND(L39/$L$32*100,1)</f>
        <v>12.4</v>
      </c>
    </row>
    <row r="48" spans="1:12" x14ac:dyDescent="0.15">
      <c r="A48" s="3">
        <v>36</v>
      </c>
      <c r="B48" s="13">
        <v>142</v>
      </c>
      <c r="C48" s="11">
        <v>151</v>
      </c>
      <c r="D48" s="12">
        <f>SUM(B48:C48)</f>
        <v>293</v>
      </c>
      <c r="E48" s="6">
        <v>81</v>
      </c>
      <c r="F48" s="11">
        <v>120</v>
      </c>
      <c r="G48" s="11">
        <v>144</v>
      </c>
      <c r="H48" s="11">
        <f>SUM(F48:G48)</f>
        <v>264</v>
      </c>
      <c r="I48" s="3" t="s">
        <v>30</v>
      </c>
      <c r="J48" s="24">
        <f>ROUND(J40/$J$32*100,1)</f>
        <v>58.3</v>
      </c>
      <c r="K48" s="4">
        <f>ROUND(K40/$K$32*100,1)</f>
        <v>54.1</v>
      </c>
      <c r="L48" s="24">
        <f>ROUND(L40/$L$32*100,1)</f>
        <v>56.1</v>
      </c>
    </row>
    <row r="49" spans="1:12" x14ac:dyDescent="0.15">
      <c r="A49" s="3">
        <v>37</v>
      </c>
      <c r="B49" s="11">
        <v>151</v>
      </c>
      <c r="C49" s="11">
        <v>143</v>
      </c>
      <c r="D49" s="12">
        <f>SUM(B49:C49)</f>
        <v>294</v>
      </c>
      <c r="E49" s="6">
        <v>82</v>
      </c>
      <c r="F49" s="11">
        <v>134</v>
      </c>
      <c r="G49" s="11">
        <v>174</v>
      </c>
      <c r="H49" s="11">
        <f>SUM(F49:G49)</f>
        <v>308</v>
      </c>
      <c r="I49" s="3" t="s">
        <v>31</v>
      </c>
      <c r="J49" s="24">
        <f>ROUND(J41/$J$32*100,1)</f>
        <v>28.8</v>
      </c>
      <c r="K49" s="4">
        <f>ROUND(K41/$K$32*100,1)</f>
        <v>33.9</v>
      </c>
      <c r="L49" s="4">
        <f>ROUND(L41/$L$32*100,1)</f>
        <v>31.5</v>
      </c>
    </row>
    <row r="50" spans="1:12" x14ac:dyDescent="0.15">
      <c r="A50" s="3">
        <v>38</v>
      </c>
      <c r="B50" s="11">
        <v>176</v>
      </c>
      <c r="C50" s="11">
        <v>154</v>
      </c>
      <c r="D50" s="12">
        <f>SUM(B50:C50)</f>
        <v>330</v>
      </c>
      <c r="E50" s="6">
        <v>83</v>
      </c>
      <c r="F50" s="11">
        <v>107</v>
      </c>
      <c r="G50" s="11">
        <v>150</v>
      </c>
      <c r="H50" s="11">
        <f>SUM(F50:G50)</f>
        <v>257</v>
      </c>
      <c r="I50" s="20" t="s">
        <v>32</v>
      </c>
      <c r="J50" s="4">
        <f>ROUND(J42/$J$32*100,1)</f>
        <v>13.1</v>
      </c>
      <c r="K50" s="4">
        <f>ROUND(K42/$K$32*100,1)</f>
        <v>12.9</v>
      </c>
      <c r="L50" s="4">
        <f>ROUND(L42/$L$32*100,1)</f>
        <v>13</v>
      </c>
    </row>
    <row r="51" spans="1:12" x14ac:dyDescent="0.15">
      <c r="A51" s="3">
        <v>39</v>
      </c>
      <c r="B51" s="11">
        <v>156</v>
      </c>
      <c r="C51" s="11">
        <v>134</v>
      </c>
      <c r="D51" s="12">
        <f>SUM(B51:C51)</f>
        <v>290</v>
      </c>
      <c r="E51" s="6">
        <v>84</v>
      </c>
      <c r="F51" s="11">
        <v>108</v>
      </c>
      <c r="G51" s="11">
        <v>150</v>
      </c>
      <c r="H51" s="11">
        <f>SUM(F51:G51)</f>
        <v>258</v>
      </c>
      <c r="I51" s="20" t="s">
        <v>33</v>
      </c>
      <c r="J51" s="4">
        <f>ROUND(J43/$J$32*100,1)</f>
        <v>15.7</v>
      </c>
      <c r="K51" s="4">
        <f>ROUND(K43/$K$32*100,1)</f>
        <v>21</v>
      </c>
      <c r="L51" s="24">
        <f>ROUND(L43/$L$32*100,1)</f>
        <v>18.5</v>
      </c>
    </row>
    <row r="52" spans="1:12" x14ac:dyDescent="0.15">
      <c r="A52" s="7" t="s">
        <v>25</v>
      </c>
      <c r="B52" s="8">
        <f>SUM(B53:B57)</f>
        <v>872</v>
      </c>
      <c r="C52" s="8">
        <f>SUM(C53:C57)</f>
        <v>836</v>
      </c>
      <c r="D52" s="9">
        <f>SUM(D53:D57)</f>
        <v>1708</v>
      </c>
      <c r="E52" s="10" t="s">
        <v>26</v>
      </c>
      <c r="F52" s="8">
        <f>SUM(F53:F57)</f>
        <v>361</v>
      </c>
      <c r="G52" s="8">
        <f>SUM(G53:G57)</f>
        <v>581</v>
      </c>
      <c r="H52" s="8">
        <f>SUM(H53:H57)</f>
        <v>942</v>
      </c>
      <c r="I52" s="31"/>
      <c r="J52" s="16"/>
      <c r="K52" s="16"/>
      <c r="L52" s="16"/>
    </row>
    <row r="53" spans="1:12" x14ac:dyDescent="0.15">
      <c r="A53" s="3">
        <v>40</v>
      </c>
      <c r="B53" s="11">
        <v>173</v>
      </c>
      <c r="C53" s="11">
        <v>141</v>
      </c>
      <c r="D53" s="12">
        <f>SUM(B53:C53)</f>
        <v>314</v>
      </c>
      <c r="E53" s="6">
        <v>85</v>
      </c>
      <c r="F53" s="11">
        <v>103</v>
      </c>
      <c r="G53" s="11">
        <v>139</v>
      </c>
      <c r="H53" s="11">
        <f>SUM(F53:G53)</f>
        <v>242</v>
      </c>
      <c r="I53" s="31" t="s">
        <v>35</v>
      </c>
      <c r="J53" s="21"/>
      <c r="K53" s="16"/>
      <c r="L53" s="16"/>
    </row>
    <row r="54" spans="1:12" x14ac:dyDescent="0.15">
      <c r="A54" s="3">
        <v>41</v>
      </c>
      <c r="B54" s="11">
        <v>163</v>
      </c>
      <c r="C54" s="11">
        <v>170</v>
      </c>
      <c r="D54" s="12">
        <f>SUM(B54:C54)</f>
        <v>333</v>
      </c>
      <c r="E54" s="6">
        <v>86</v>
      </c>
      <c r="F54" s="11">
        <v>75</v>
      </c>
      <c r="G54" s="11">
        <v>128</v>
      </c>
      <c r="H54" s="11">
        <f>SUM(F54:G54)</f>
        <v>203</v>
      </c>
      <c r="J54" s="4" t="s">
        <v>2</v>
      </c>
      <c r="K54" s="4" t="s">
        <v>3</v>
      </c>
      <c r="L54" s="4" t="s">
        <v>27</v>
      </c>
    </row>
    <row r="55" spans="1:12" x14ac:dyDescent="0.15">
      <c r="A55" s="3">
        <v>42</v>
      </c>
      <c r="B55" s="11">
        <v>194</v>
      </c>
      <c r="C55" s="11">
        <v>174</v>
      </c>
      <c r="D55" s="12">
        <f>SUM(B55:C55)</f>
        <v>368</v>
      </c>
      <c r="E55" s="6">
        <v>87</v>
      </c>
      <c r="F55" s="11">
        <v>60</v>
      </c>
      <c r="G55" s="11">
        <v>105</v>
      </c>
      <c r="H55" s="11">
        <f>SUM(F55:G55)</f>
        <v>165</v>
      </c>
      <c r="I55" s="31"/>
      <c r="J55" s="22">
        <f>(B5*1+B6*2+B7*3+B8*4+B9*5+B11*6+B12*7+B13*8+B14*9+B15*10+B17*11+B18*12+B19*13+B20*14+B21*15+B23*16+B24*17+B25*18+B26*19+B27*20+B29*21+B30*22+B31*23+B32*24+B33*25+B35*26+B36*27+B37*28+B38*29+B39*30+B41*31+B42*32+B43*33+B44*34+B45*35+B47*36+B48*37+B49*38+B50*39+B51*40+B53*41+B54*42+B55*43+B56*44+B57*45+F5*46+F6*47+F7*48+F8*49+F9*50+F11*51+F12*52+F13*53+F14*54+F15*55+F17*56+F18*57+F19*58+F20*59+F21*60+F23*61+F24*62+F25*63+F26*64+F27*65+F29*66+F30*67+F31*68+F32*69+F33*70+F35*71+F36*72+F37*73+F38*74+F39*75+F41*76+F42*77+F43*78+F44*79+F45*80+F47*81+F48*82+F49*83+F50*84+F51*85+F53*86+F54*87+F55*88+F56*89+F57*90+J5*91+J6*92+J7*93+J8*94+J9*95+J11*96+J12*97+J13*98+J14*99+J15*100+J17*101+J18*102+J19*103+J20*104+J21*105+J23*106+J24*107+J25*108+J26*109+J27*110+J29*111)/J32-1</f>
        <v>47.226040878122632</v>
      </c>
      <c r="K55" s="22">
        <f>(C5*1+C6*2+C7*3+C8*4+C9*5+C11*6+C12*7+C13*8+C14*9+C15*10+C17*11+C18*12+C19*13+C20*14+C21*15+C23*16+C24*17+C25*18+C26*19+C27*20+C29*21+C30*22+C31*23+C32*24+C33*25+C35*26+C36*27+C37*28+C38*29+C39*30+C41*31+C42*32+C43*33+C44*34+C45*35+C47*36+C48*37+C49*38+C50*39+C51*40+C53*41+C54*42+C55*43+C56*44+C57*45+G5*46+G6*47+G7*48+G8*49+G9*50+G11*51+G12*52+G13*53+G14*54+G15*55+G17*56+G18*57+G19*58+G20*59+G21*60+G23*61+G24*62+G25*63+G26*64+G27*65+G29*66+G30*67+G31*68+G32*69+G33*70+G35*71+G36*72+G37*73+G38*74+G39*75+G41*76+G42*77+G43*78+G44*79+G45*80+G47*81+G48*82+G49*83+G50*84+G51*85+G53*86+G54*87+G55*88+G56*89+G57*90+K5*91+K6*92+K7*93+K8*94+K9*95+K11*96+K12*97+K13*98+K14*99+K15*100+K17*101+K18*102+K19*103+K20*104+K21*105+K23*106+K24*107+K25*108+K26*109+K27*110+K29*111)/K32-1</f>
        <v>50.078048439031221</v>
      </c>
      <c r="L55" s="22">
        <f>(D5*1+D6*2+D7*3+D8*4+D9*5+D11*6+D12*7+D13*8+D14*9+D15*10+D17*11+D18*12+D19*13+D20*14+D21*15+D23*16+D24*17+D25*18+D26*19+D27*20+D29*21+D30*22+D31*23+D32*24+D33*25+D35*26+D36*27+D37*28+D38*29+D39*30+D41*31+D42*32+D43*33+D44*34+D45*35+D47*36+D48*37+D49*38+D50*39+D51*40+D53*41+D54*42+D55*43+D56*44+D57*45+H5*46+H6*47+H7*48+H8*49+H9*50+H11*51+H12*52+H13*53+H14*54+H15*55+H17*56+H18*57+H19*58+H20*59+H21*60+H23*61+H24*62+H25*63+H26*64+H27*65+H29*66+H30*67+H31*68+H32*69+H33*70+H35*71+H36*72+H37*73+H38*74+H39*75+H41*76+H42*77+H43*78+H44*79+H45*80+H47*81+H48*82+H49*83+H50*84+H51*85+H53*86+H54*87+H55*88+H56*89+H57*90+L5*91+L6*92+L7*93+L8*94+L9*95+L11*96+L12*97+L13*98+L14*99+L15*100+L17*101+L18*102+L19*103+L20*104+L21*105+L23*106+L24*107+L25*108+L26*109+L27*110+L29*111)/L32-1</f>
        <v>48.70784841431481</v>
      </c>
    </row>
    <row r="56" spans="1:12" x14ac:dyDescent="0.15">
      <c r="A56" s="3">
        <v>43</v>
      </c>
      <c r="B56" s="11">
        <v>183</v>
      </c>
      <c r="C56" s="17">
        <v>192</v>
      </c>
      <c r="D56" s="12">
        <f>SUM(B56:C56)</f>
        <v>375</v>
      </c>
      <c r="E56" s="6">
        <v>88</v>
      </c>
      <c r="F56" s="11">
        <v>70</v>
      </c>
      <c r="G56" s="11">
        <v>109</v>
      </c>
      <c r="H56" s="11">
        <f>SUM(F56:G56)</f>
        <v>179</v>
      </c>
      <c r="I56" s="31"/>
      <c r="J56" s="16"/>
      <c r="K56" s="16"/>
      <c r="L56" s="16"/>
    </row>
    <row r="57" spans="1:12" x14ac:dyDescent="0.15">
      <c r="A57" s="3">
        <v>44</v>
      </c>
      <c r="B57" s="11">
        <v>159</v>
      </c>
      <c r="C57" s="11">
        <v>159</v>
      </c>
      <c r="D57" s="12">
        <f>SUM(B57:C57)</f>
        <v>318</v>
      </c>
      <c r="E57" s="6">
        <v>89</v>
      </c>
      <c r="F57" s="11">
        <v>53</v>
      </c>
      <c r="G57" s="11">
        <v>100</v>
      </c>
      <c r="H57" s="11">
        <f>SUM(F57:G57)</f>
        <v>153</v>
      </c>
      <c r="J57" s="26"/>
      <c r="K57" s="26"/>
      <c r="L57" s="26"/>
    </row>
    <row r="58" spans="1:12" x14ac:dyDescent="0.15">
      <c r="I58" s="32"/>
      <c r="J58" s="25"/>
      <c r="K58" s="25"/>
      <c r="L58" s="25"/>
    </row>
    <row r="59" spans="1:12" x14ac:dyDescent="0.15">
      <c r="C59" s="23"/>
      <c r="J59" s="16"/>
      <c r="K59" s="16"/>
      <c r="L59" s="16"/>
    </row>
    <row r="60" spans="1:12" x14ac:dyDescent="0.15">
      <c r="C60" s="23"/>
    </row>
    <row r="61" spans="1:12" x14ac:dyDescent="0.15">
      <c r="C61" s="23"/>
    </row>
    <row r="62" spans="1:12" x14ac:dyDescent="0.15">
      <c r="C62" s="23"/>
    </row>
    <row r="63" spans="1:12" x14ac:dyDescent="0.15">
      <c r="C63" s="23"/>
    </row>
  </sheetData>
  <mergeCells count="3">
    <mergeCell ref="A1:E1"/>
    <mergeCell ref="J2:L2"/>
    <mergeCell ref="I45:J45"/>
  </mergeCells>
  <phoneticPr fontId="2"/>
  <pageMargins left="0.59055118110236227" right="0.19685039370078741" top="0.59055118110236227" bottom="0.59055118110236227" header="0.39370078740157483" footer="0.39370078740157483"/>
  <pageSetup paperSize="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４月末</vt:lpstr>
      <vt:lpstr>５月末</vt:lpstr>
      <vt:lpstr>６月末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日出町</dc:creator>
  <cp:lastModifiedBy>佐藤 小百合</cp:lastModifiedBy>
  <cp:lastPrinted>2023-03-06T04:23:02Z</cp:lastPrinted>
  <dcterms:created xsi:type="dcterms:W3CDTF">2003-01-06T02:01:25Z</dcterms:created>
  <dcterms:modified xsi:type="dcterms:W3CDTF">2026-07-07T07:12:26Z</dcterms:modified>
</cp:coreProperties>
</file>