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AM34" i="10"/>
  <c r="BE34" i="10" l="1"/>
  <c r="BE35" i="10" s="1"/>
  <c r="BE36" i="10" s="1"/>
  <c r="BW34" i="10" l="1"/>
  <c r="BW35" i="10" s="1"/>
  <c r="BW36" i="10" s="1"/>
  <c r="BW37" i="10" s="1"/>
  <c r="BW38" i="10" s="1"/>
  <c r="BW39" i="10" s="1"/>
  <c r="BW40" i="10" s="1"/>
  <c r="BW41" i="10" s="1"/>
  <c r="BW42" i="10" s="1"/>
  <c r="BW43" i="10" s="1"/>
  <c r="CO34" i="10" s="1"/>
</calcChain>
</file>

<file path=xl/sharedStrings.xml><?xml version="1.0" encoding="utf-8"?>
<sst xmlns="http://schemas.openxmlformats.org/spreadsheetml/2006/main" count="1116" uniqueCount="613">
  <si>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</si>
  <si>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</si>
  <si>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</si>
  <si>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</si>
  <si>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</si>
  <si>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</si>
  <si>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</si>
  <si>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</si>
  <si>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</si>
  <si>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</si>
  <si>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</si>
  <si>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</si>
  <si>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</si>
  <si>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</si>
  <si>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</si>
  <si>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</si>
  <si>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</si>
  <si>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</si>
  <si>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</si>
  <si>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</si>
  <si>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</si>
  <si>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</si>
  <si>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</si>
  <si>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</si>
  <si>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</si>
  <si>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</si>
  <si>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</si>
  <si>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</si>
  <si>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</si>
  <si>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</si>
  <si>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</si>
  <si>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</si>
  <si>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</si>
  <si>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</si>
  <si>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</si>
  <si>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</si>
  <si>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</si>
  <si>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</si>
  <si>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</si>
  <si>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</si>
  <si>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</si>
  <si>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</si>
  <si>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</si>
  <si>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</si>
  <si>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</si>
  <si>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</si>
  <si>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</si>
  <si>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</si>
  <si>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</si>
  <si>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</si>
  <si>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</si>
  <si>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</si>
  <si>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</si>
  <si>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</si>
  <si>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</si>
  <si>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</si>
  <si>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</si>
  <si>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</si>
  <si>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</si>
  <si>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</si>
  <si>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</si>
  <si>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</si>
  <si>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</si>
  <si>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</si>
  <si>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</si>
  <si>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</si>
  <si>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</si>
  <si>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</si>
  <si>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</si>
  <si>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</si>
  <si>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</si>
  <si>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</si>
  <si>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</si>
  <si>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</si>
  <si>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</si>
  <si>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</si>
  <si>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</si>
  <si>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</si>
  <si>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</si>
  <si>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</si>
  <si>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</si>
  <si>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</si>
  <si>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</si>
  <si>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</si>
  <si>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Ⅴ－２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</si>
  <si>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</si>
  <si>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</si>
  <si>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</si>
  <si>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</si>
  <si>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</si>
  <si>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</si>
  <si>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</si>
  <si>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</si>
  <si>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</si>
  <si>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</si>
  <si>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</si>
  <si>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</si>
  <si>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日出町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</si>
  <si>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</si>
  <si>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</si>
  <si>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</si>
  <si>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</si>
  <si>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</si>
  <si>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</si>
  <si>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</si>
  <si>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</si>
  <si>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</si>
  <si>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</si>
  <si>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</si>
  <si>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</si>
  <si>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</si>
  <si>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</si>
  <si>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</si>
  <si>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</si>
  <si>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</si>
  <si>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</si>
  <si>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</si>
  <si>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</si>
  <si>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</si>
  <si>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</si>
  <si>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</si>
  <si>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</si>
  <si>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</si>
  <si>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</si>
  <si>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</si>
  <si>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</si>
  <si>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</si>
  <si>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</si>
  <si>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</si>
  <si>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</si>
  <si>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</si>
  <si>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</si>
  <si>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</si>
  <si>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</si>
  <si>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</si>
  <si>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</si>
  <si>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</si>
  <si>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</si>
  <si>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</si>
  <si>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</si>
  <si>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</si>
  <si>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</si>
  <si>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</si>
  <si>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</si>
  <si>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</si>
  <si>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</si>
  <si>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</si>
  <si>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</si>
  <si>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</si>
  <si>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</si>
  <si>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</si>
  <si>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</si>
  <si>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</si>
  <si>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</si>
  <si>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</si>
  <si>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</si>
  <si>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</si>
  <si>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</si>
  <si>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</si>
  <si>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</si>
  <si>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</si>
  <si>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</si>
  <si>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</si>
  <si>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</si>
  <si>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</si>
  <si>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</si>
  <si>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</si>
  <si>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</si>
  <si>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</si>
  <si>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</si>
  <si>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</si>
  <si>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</si>
  <si>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</si>
  <si>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</si>
  <si>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</si>
  <si>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</si>
  <si>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</si>
  <si>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</si>
  <si>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</si>
  <si>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</si>
  <si>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</si>
  <si>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</si>
  <si>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</si>
  <si>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</si>
  <si>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</si>
  <si>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</si>
  <si>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</si>
  <si>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</si>
  <si>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</si>
  <si>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</si>
  <si>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</si>
  <si>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</si>
  <si>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</si>
  <si>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</si>
  <si>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</si>
  <si>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</si>
  <si>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</si>
  <si>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</si>
  <si>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</si>
  <si>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</si>
  <si>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</si>
  <si>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</si>
  <si>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</si>
  <si>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</si>
  <si>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</si>
  <si>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</si>
  <si>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</si>
  <si>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</si>
  <si>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</si>
  <si>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</si>
  <si>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</si>
  <si>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</si>
  <si>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大分県日出町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</si>
  <si>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</si>
  <si>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</si>
  <si>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</si>
  <si>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</si>
  <si>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</si>
  <si>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</si>
  <si>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</si>
  <si>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</si>
  <si>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</si>
  <si>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</si>
  <si>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</si>
  <si>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</si>
  <si>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</si>
  <si>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</si>
  <si>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</si>
  <si>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</si>
  <si>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</si>
  <si>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</si>
  <si>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</si>
  <si>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</si>
  <si>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</si>
  <si>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</si>
  <si>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</si>
  <si>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</si>
  <si>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</si>
  <si>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</si>
  <si>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</si>
  <si>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</si>
  <si>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</si>
  <si>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</si>
  <si>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</si>
  <si>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</si>
  <si>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</si>
  <si>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</si>
  <si>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</si>
  <si>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</si>
  <si>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</si>
  <si>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</si>
  <si>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</si>
  <si>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</si>
  <si>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</si>
  <si>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</si>
  <si>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</si>
  <si>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</si>
  <si>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</si>
  <si>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</si>
  <si>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</si>
  <si>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</si>
  <si>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</si>
  <si>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</si>
  <si>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</si>
  <si>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</si>
  <si>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</si>
  <si>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</si>
  <si>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</si>
  <si>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</si>
  <si>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</si>
  <si>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</si>
  <si>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</si>
  <si>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</si>
  <si>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</si>
  <si>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</si>
  <si>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</si>
  <si>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</si>
  <si>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</si>
  <si>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</si>
  <si>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</si>
  <si>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</si>
  <si>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</si>
  <si>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</si>
  <si>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</si>
  <si>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</si>
  <si>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</si>
  <si>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</si>
  <si>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</si>
  <si>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</si>
  <si>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</si>
  <si>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</si>
  <si>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</si>
  <si>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</si>
  <si>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</si>
  <si>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</si>
  <si>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</si>
  <si>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</si>
  <si>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</si>
  <si>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</si>
  <si>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</si>
  <si>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</si>
  <si>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</si>
  <si>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</si>
  <si>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</si>
  <si>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</si>
  <si>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</si>
  <si>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</si>
  <si>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</si>
  <si>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</si>
  <si>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</si>
  <si>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</si>
  <si>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</si>
  <si>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</si>
  <si>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</si>
  <si>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</si>
  <si>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</si>
  <si>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</si>
  <si>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</si>
  <si>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</si>
  <si>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</si>
  <si>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</si>
  <si>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</si>
  <si>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</si>
  <si>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</si>
  <si>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</si>
  <si>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</si>
  <si>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</si>
  <si>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</si>
  <si>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</si>
  <si>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</si>
  <si>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</si>
  <si>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</si>
  <si>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</si>
  <si>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</si>
  <si>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</si>
  <si>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</si>
  <si>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</si>
  <si>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</si>
  <si>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</si>
  <si>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</si>
  <si>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</si>
  <si>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</si>
  <si>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</si>
  <si>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</si>
  <si>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</si>
  <si>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</si>
  <si>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</si>
  <si>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</si>
  <si>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</si>
  <si>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</si>
  <si>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</si>
  <si>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</si>
  <si>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</si>
  <si>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</si>
  <si>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</si>
  <si>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</si>
  <si>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</si>
  <si>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</si>
  <si>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</si>
  <si>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</si>
  <si>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</si>
  <si>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</si>
  <si>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</si>
  <si>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大分県日出町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</si>
  <si>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</si>
  <si>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</si>
  <si>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</si>
  <si>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</si>
  <si>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</si>
  <si>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</si>
  <si>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</si>
  <si>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</si>
  <si>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</si>
  <si>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</si>
  <si>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</si>
  <si>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</si>
  <si>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</si>
  <si>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</si>
  <si>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</si>
  <si>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</si>
  <si>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</si>
  <si>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</si>
  <si>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</si>
  <si>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</si>
  <si>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</si>
  <si>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</si>
  <si>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</si>
  <si>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</si>
  <si>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</si>
  <si>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</si>
  <si>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</si>
  <si>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</si>
  <si>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</si>
  <si>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</si>
  <si>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</si>
  <si>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</si>
  <si>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</si>
  <si>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</si>
  <si>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</si>
  <si>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</si>
  <si>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</si>
  <si>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</si>
  <si>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</si>
  <si>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</si>
  <si>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</si>
  <si>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</si>
  <si>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</si>
  <si>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</si>
  <si>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</si>
  <si>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</si>
  <si>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</si>
  <si>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</si>
  <si>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</si>
  <si>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</si>
  <si>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</si>
  <si>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</si>
  <si>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</si>
  <si>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</si>
  <si>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</si>
  <si>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</si>
  <si>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</si>
  <si>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</si>
  <si>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</si>
  <si>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</si>
  <si>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</si>
  <si>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</si>
  <si>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</si>
  <si>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</si>
  <si>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</si>
  <si>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</si>
  <si>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</si>
  <si>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</si>
  <si>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</si>
  <si>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</si>
  <si>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</si>
  <si>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</si>
  <si>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</si>
  <si>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</si>
  <si>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</si>
  <si>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</si>
  <si>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</si>
  <si>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</si>
  <si>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</si>
  <si>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</si>
  <si>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</si>
  <si>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</si>
  <si>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</si>
  <si>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</si>
  <si>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</si>
  <si>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</si>
  <si>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</si>
  <si>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</si>
  <si>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</si>
  <si>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</si>
  <si>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</si>
  <si>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</si>
  <si>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</si>
  <si>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</si>
  <si>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</si>
  <si>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</si>
  <si>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</si>
  <si>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</si>
  <si>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</si>
  <si>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</si>
  <si>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</si>
  <si>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</si>
  <si>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</si>
  <si>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</si>
  <si>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</si>
  <si>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</si>
  <si>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</si>
  <si>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</si>
  <si>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漁業集落排水事業特別会計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</si>
  <si>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</si>
  <si>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</si>
  <si>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</si>
  <si>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</si>
  <si>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</si>
  <si>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</si>
  <si>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</si>
  <si>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</si>
  <si>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</si>
  <si>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</si>
  <si>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</si>
  <si>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</si>
  <si>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</si>
  <si>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</si>
  <si>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</si>
  <si>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</si>
  <si>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</si>
  <si>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</si>
  <si>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</si>
  <si>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</si>
  <si>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</si>
  <si>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</si>
  <si>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</si>
  <si>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</si>
  <si>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</si>
  <si>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</si>
  <si>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</si>
  <si>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</si>
  <si>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</si>
  <si>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</si>
  <si>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</si>
  <si>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</si>
  <si>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</si>
  <si>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</si>
  <si>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</si>
  <si>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</si>
  <si>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</si>
  <si>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</si>
  <si>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</si>
  <si>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</si>
  <si>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</si>
  <si>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</si>
  <si>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</si>
  <si>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</si>
  <si>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</si>
  <si>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</si>
  <si>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</si>
  <si>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</si>
  <si>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</si>
  <si>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</si>
  <si>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</si>
  <si>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</si>
  <si>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</si>
  <si>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</si>
  <si>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</si>
  <si>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</si>
  <si>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</si>
  <si>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</si>
  <si>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</si>
  <si>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</si>
  <si>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</si>
  <si>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</si>
  <si>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</si>
  <si>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</si>
  <si>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</si>
  <si>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</si>
  <si>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</si>
  <si>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</si>
  <si>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</si>
  <si>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</si>
  <si>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</si>
  <si>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</si>
  <si>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</si>
  <si>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</si>
  <si>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</si>
  <si>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</si>
  <si>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</si>
  <si>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</si>
  <si>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</si>
  <si>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</si>
  <si>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</si>
  <si>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</si>
  <si>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</si>
  <si>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</si>
  <si>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</si>
  <si>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</si>
  <si>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</si>
  <si>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2.01</t>
  </si>
  <si>
    <t>▲ 0.63</t>
  </si>
  <si>
    <t>▲ 3.34</t>
  </si>
  <si>
    <t>▲ 3.51</t>
  </si>
  <si>
    <t>▲ 2.73</t>
  </si>
  <si>
    <t>水道事業会計</t>
  </si>
  <si>
    <t>一般会計</t>
  </si>
  <si>
    <t>国民健康保険特別会計</t>
  </si>
  <si>
    <t>介護保険特別会計（保険事業勘定）</t>
  </si>
  <si>
    <t>後期高齢者医療特別会計</t>
  </si>
  <si>
    <t>公共下水道事業特別会計</t>
  </si>
  <si>
    <t>介護保険特別会計（介護サービス事業勘定）</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</si>
  <si>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</si>
  <si>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</si>
  <si>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</si>
  <si>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</si>
  <si>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</si>
  <si>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</si>
  <si>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</si>
  <si>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</si>
  <si>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日出町公共施設整備基金</t>
    <rPh sb="0" eb="2">
      <t>ヒジ</t>
    </rPh>
    <rPh sb="2" eb="3">
      <t>マチ</t>
    </rPh>
    <rPh sb="3" eb="5">
      <t>コウキョウ</t>
    </rPh>
    <rPh sb="5" eb="7">
      <t>シセツ</t>
    </rPh>
    <rPh sb="7" eb="9">
      <t>セイビ</t>
    </rPh>
    <rPh sb="9" eb="11">
      <t>キキン</t>
    </rPh>
    <phoneticPr fontId="18"/>
  </si>
  <si>
    <t>地域福祉推進基金</t>
    <rPh sb="0" eb="2">
      <t>チイキ</t>
    </rPh>
    <rPh sb="2" eb="4">
      <t>フクシ</t>
    </rPh>
    <rPh sb="4" eb="6">
      <t>スイシン</t>
    </rPh>
    <rPh sb="6" eb="8">
      <t>キキン</t>
    </rPh>
    <phoneticPr fontId="18"/>
  </si>
  <si>
    <t>日出町まちづくり基金</t>
    <rPh sb="0" eb="2">
      <t>ヒジ</t>
    </rPh>
    <rPh sb="2" eb="3">
      <t>マチ</t>
    </rPh>
    <rPh sb="8" eb="10">
      <t>キキン</t>
    </rPh>
    <phoneticPr fontId="18"/>
  </si>
  <si>
    <t>中山間ふるさと水と土保全対策基金</t>
    <rPh sb="0" eb="2">
      <t>ナカヤマ</t>
    </rPh>
    <rPh sb="2" eb="3">
      <t>アイダ</t>
    </rPh>
    <rPh sb="7" eb="8">
      <t>ミズ</t>
    </rPh>
    <rPh sb="9" eb="10">
      <t>ツチ</t>
    </rPh>
    <rPh sb="10" eb="12">
      <t>ホゼン</t>
    </rPh>
    <rPh sb="12" eb="14">
      <t>タイサク</t>
    </rPh>
    <rPh sb="14" eb="16">
      <t>キキン</t>
    </rPh>
    <phoneticPr fontId="18"/>
  </si>
  <si>
    <t>基金から272百万円繰入</t>
    <rPh sb="0" eb="2">
      <t>キキン</t>
    </rPh>
    <rPh sb="7" eb="9">
      <t>ヒャクマン</t>
    </rPh>
    <rPh sb="9" eb="10">
      <t>エン</t>
    </rPh>
    <rPh sb="10" eb="12">
      <t>クリイ</t>
    </rPh>
    <phoneticPr fontId="2"/>
  </si>
  <si>
    <t>-</t>
    <phoneticPr fontId="2"/>
  </si>
  <si>
    <t>-</t>
    <phoneticPr fontId="2"/>
  </si>
  <si>
    <t>-</t>
    <phoneticPr fontId="2"/>
  </si>
  <si>
    <t>-</t>
    <phoneticPr fontId="2"/>
  </si>
  <si>
    <t>-</t>
    <phoneticPr fontId="2"/>
  </si>
  <si>
    <t>-</t>
    <phoneticPr fontId="2"/>
  </si>
  <si>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</si>
  <si>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8">
      <t>ホショウトウ</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</si>
  <si>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</si>
  <si>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杵築速見環境浄化組合</t>
    <rPh sb="0" eb="2">
      <t>キツキ</t>
    </rPh>
    <rPh sb="2" eb="4">
      <t>ハヤミ</t>
    </rPh>
    <rPh sb="4" eb="6">
      <t>カンキョウ</t>
    </rPh>
    <rPh sb="6" eb="8">
      <t>ジョウカ</t>
    </rPh>
    <rPh sb="8" eb="10">
      <t>クミアイ</t>
    </rPh>
    <phoneticPr fontId="2"/>
  </si>
  <si>
    <t>別杵速見地域広域市町村圏事務組合（一般会計）</t>
    <rPh sb="0" eb="4">
      <t>ベッキハヤミ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2"/>
  </si>
  <si>
    <t>別杵速見地域広域市町村圏事務組合（秋草葬祭場事業特別会計）</t>
    <rPh sb="0" eb="4">
      <t>ベッキハヤミ</t>
    </rPh>
    <rPh sb="4" eb="6">
      <t>チイキ</t>
    </rPh>
    <rPh sb="6" eb="8">
      <t>コウイキ</t>
    </rPh>
    <rPh sb="8" eb="11">
      <t>シチョウソン</t>
    </rPh>
    <rPh sb="11" eb="12">
      <t>ケン</t>
    </rPh>
    <rPh sb="12" eb="14">
      <t>ジム</t>
    </rPh>
    <rPh sb="14" eb="16">
      <t>クミアイ</t>
    </rPh>
    <rPh sb="17" eb="19">
      <t>アキクサ</t>
    </rPh>
    <rPh sb="19" eb="22">
      <t>ソウサイジョウ</t>
    </rPh>
    <rPh sb="22" eb="24">
      <t>ジギョウ</t>
    </rPh>
    <rPh sb="24" eb="26">
      <t>トクベツ</t>
    </rPh>
    <rPh sb="26" eb="28">
      <t>カイケイ</t>
    </rPh>
    <phoneticPr fontId="2"/>
  </si>
  <si>
    <t>別杵速見地域広域市町村圏事務組合（藤ヶ谷清掃センター事業特別会計）</t>
    <rPh sb="0" eb="4">
      <t>ベッキハヤミ</t>
    </rPh>
    <rPh sb="4" eb="6">
      <t>チイキ</t>
    </rPh>
    <rPh sb="6" eb="8">
      <t>コウイキ</t>
    </rPh>
    <rPh sb="8" eb="11">
      <t>シチョウソン</t>
    </rPh>
    <rPh sb="11" eb="12">
      <t>ケン</t>
    </rPh>
    <rPh sb="12" eb="14">
      <t>ジム</t>
    </rPh>
    <rPh sb="14" eb="16">
      <t>クミアイ</t>
    </rPh>
    <rPh sb="17" eb="20">
      <t>フジガタニ</t>
    </rPh>
    <rPh sb="20" eb="22">
      <t>セイソウ</t>
    </rPh>
    <rPh sb="26" eb="28">
      <t>ジギョウ</t>
    </rPh>
    <rPh sb="28" eb="30">
      <t>トクベツ</t>
    </rPh>
    <rPh sb="30" eb="32">
      <t>カイケイ</t>
    </rPh>
    <phoneticPr fontId="2"/>
  </si>
  <si>
    <t>別杵速見地域広域市町村圏事務組合（介護認定審査会事業特別会計）</t>
    <rPh sb="0" eb="4">
      <t>ベッキハヤミ</t>
    </rPh>
    <rPh sb="4" eb="6">
      <t>チイキ</t>
    </rPh>
    <rPh sb="6" eb="8">
      <t>コウイキ</t>
    </rPh>
    <rPh sb="8" eb="11">
      <t>シチョウソン</t>
    </rPh>
    <rPh sb="11" eb="12">
      <t>ケン</t>
    </rPh>
    <rPh sb="12" eb="14">
      <t>ジム</t>
    </rPh>
    <rPh sb="14" eb="16">
      <t>クミアイ</t>
    </rPh>
    <rPh sb="17" eb="19">
      <t>カイゴ</t>
    </rPh>
    <rPh sb="19" eb="21">
      <t>ニンテイ</t>
    </rPh>
    <rPh sb="21" eb="24">
      <t>シンサカイ</t>
    </rPh>
    <rPh sb="24" eb="26">
      <t>ジギョウ</t>
    </rPh>
    <rPh sb="26" eb="28">
      <t>トクベツ</t>
    </rPh>
    <rPh sb="28" eb="30">
      <t>カイケイ</t>
    </rPh>
    <phoneticPr fontId="2"/>
  </si>
  <si>
    <t>別杵速見地域広域市町村圏事務組合（普通会計）</t>
    <rPh sb="0" eb="4">
      <t>ベッキハヤミ</t>
    </rPh>
    <rPh sb="4" eb="6">
      <t>チイキ</t>
    </rPh>
    <rPh sb="6" eb="8">
      <t>コウイキ</t>
    </rPh>
    <rPh sb="8" eb="11">
      <t>シチョウソン</t>
    </rPh>
    <rPh sb="11" eb="12">
      <t>ケン</t>
    </rPh>
    <rPh sb="12" eb="14">
      <t>ジム</t>
    </rPh>
    <rPh sb="14" eb="16">
      <t>クミアイ</t>
    </rPh>
    <rPh sb="17" eb="19">
      <t>フツウ</t>
    </rPh>
    <rPh sb="19" eb="21">
      <t>カイケイ</t>
    </rPh>
    <phoneticPr fontId="2"/>
  </si>
  <si>
    <t>杵築速見消防組合</t>
    <rPh sb="0" eb="2">
      <t>キツキ</t>
    </rPh>
    <rPh sb="2" eb="4">
      <t>ハヤミ</t>
    </rPh>
    <rPh sb="4" eb="6">
      <t>ショウボウ</t>
    </rPh>
    <rPh sb="6" eb="8">
      <t>クミアイ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</si>
  <si>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</si>
  <si>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</si>
  <si>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</si>
  <si>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基金からの繰入なし</t>
    <rPh sb="0" eb="2">
      <t>キキン</t>
    </rPh>
    <rPh sb="5" eb="7">
      <t>クリイレ</t>
    </rPh>
    <phoneticPr fontId="2"/>
  </si>
  <si>
    <t>基金から30百万円繰入</t>
    <rPh sb="0" eb="2">
      <t>キキン</t>
    </rPh>
    <rPh sb="6" eb="7">
      <t>ヒャク</t>
    </rPh>
    <rPh sb="7" eb="9">
      <t>マンエン</t>
    </rPh>
    <rPh sb="9" eb="10">
      <t>ク</t>
    </rPh>
    <rPh sb="10" eb="11">
      <t>イ</t>
    </rPh>
    <phoneticPr fontId="2"/>
  </si>
  <si>
    <t>基金から5百万円繰入</t>
    <rPh sb="0" eb="2">
      <t>キキン</t>
    </rPh>
    <rPh sb="5" eb="6">
      <t>ヒャク</t>
    </rPh>
    <rPh sb="6" eb="8">
      <t>マンエン</t>
    </rPh>
    <rPh sb="8" eb="10">
      <t>クリイレ</t>
    </rPh>
    <phoneticPr fontId="2"/>
  </si>
  <si>
    <t>基金から53百万円繰入</t>
    <rPh sb="0" eb="2">
      <t>キキン</t>
    </rPh>
    <rPh sb="6" eb="7">
      <t>ヒャク</t>
    </rPh>
    <rPh sb="7" eb="9">
      <t>マンエン</t>
    </rPh>
    <rPh sb="9" eb="11">
      <t>クリイレ</t>
    </rPh>
    <phoneticPr fontId="2"/>
  </si>
  <si>
    <t>基金から80百万円繰入</t>
    <rPh sb="0" eb="2">
      <t>キキン</t>
    </rPh>
    <rPh sb="6" eb="7">
      <t>ヒャク</t>
    </rPh>
    <rPh sb="7" eb="9">
      <t>マンエン</t>
    </rPh>
    <rPh sb="9" eb="11">
      <t>クリイレ</t>
    </rPh>
    <phoneticPr fontId="2"/>
  </si>
  <si>
    <t>基金から47百万円繰入</t>
    <rPh sb="0" eb="2">
      <t>キキン</t>
    </rPh>
    <rPh sb="6" eb="7">
      <t>ヒャク</t>
    </rPh>
    <rPh sb="7" eb="9">
      <t>マンエン</t>
    </rPh>
    <rPh sb="9" eb="11">
      <t>クリイレ</t>
    </rPh>
    <phoneticPr fontId="2"/>
  </si>
  <si>
    <t>日出町土地開発公社</t>
    <rPh sb="0" eb="3">
      <t>ヒジマチ</t>
    </rPh>
    <rPh sb="3" eb="5">
      <t>トチ</t>
    </rPh>
    <rPh sb="5" eb="7">
      <t>カイハツ</t>
    </rPh>
    <rPh sb="7" eb="9">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</si>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</sst>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47738</c:v>
                </c:pt>
                <c:pt idx="3">
                  <c:v>52191</c:v>
                </c:pt>
                <c:pt idx="4">
                  <c:v>47387</c:v>
                </c:pt>
              </c:numCache>
            </c:numRef>
          </c:val>
          <c:smooth val="0"/>
          <c:extLst xmlns:c16r2="http://schemas.microsoft.com/office/drawing/2015/06/chart">
            <c:ext xmlns:c16="http://schemas.microsoft.com/office/drawing/2014/chart" uri="{C3380CC4-5D6E-409C-BE32-E72D297353CC}">
              <c16:uniqueId val="{00000000-EB7C-48C7-BEC1-DC97828E8BA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36779</c:v>
                </c:pt>
                <c:pt idx="1">
                  <c:v>60311</c:v>
                </c:pt>
                <c:pt idx="2">
                  <c:v>41433</c:v>
                </c:pt>
                <c:pt idx="3">
                  <c:v>47856</c:v>
                </c:pt>
                <c:pt idx="4">
                  <c:v>30172</c:v>
                </c:pt>
              </c:numCache>
            </c:numRef>
          </c:val>
          <c:smooth val="0"/>
          <c:extLst xmlns:c16r2="http://schemas.microsoft.com/office/drawing/2015/06/chart">
            <c:ext xmlns:c16="http://schemas.microsoft.com/office/drawing/2014/chart" uri="{C3380CC4-5D6E-409C-BE32-E72D297353CC}">
              <c16:uniqueId val="{00000001-EB7C-48C7-BEC1-DC97828E8BA9}"/>
            </c:ext>
          </c:extLst>
        </c:ser>
        <c:dLbls>
          <c:showLegendKey val="0"/>
          <c:showVal val="0"/>
          <c:showCatName val="0"/>
          <c:showSerName val="0"/>
          <c:showPercent val="0"/>
          <c:showBubbleSize val="0"/>
        </c:dLbls>
        <c:marker val="1"/>
        <c:smooth val="0"/>
        <c:axId val="492933672"/>
        <c:axId val="492934064"/>
      </c:lineChart>
      <c:catAx>
        <c:axId val="492933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2934064"/>
        <c:crosses val="autoZero"/>
        <c:auto val="1"/>
        <c:lblAlgn val="ctr"/>
        <c:lblOffset val="100"/>
        <c:tickLblSkip val="1"/>
        <c:tickMarkSkip val="1"/>
        <c:noMultiLvlLbl val="0"/>
      </c:catAx>
      <c:valAx>
        <c:axId val="49293406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2933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3.55</c:v>
                </c:pt>
                <c:pt idx="1">
                  <c:v>2.85</c:v>
                </c:pt>
                <c:pt idx="2">
                  <c:v>2.9</c:v>
                </c:pt>
                <c:pt idx="3">
                  <c:v>2.81</c:v>
                </c:pt>
                <c:pt idx="4">
                  <c:v>2.46</c:v>
                </c:pt>
              </c:numCache>
            </c:numRef>
          </c:val>
          <c:extLst xmlns:c16r2="http://schemas.microsoft.com/office/drawing/2015/06/chart">
            <c:ext xmlns:c16="http://schemas.microsoft.com/office/drawing/2014/chart" uri="{C3380CC4-5D6E-409C-BE32-E72D297353CC}">
              <c16:uniqueId val="{00000000-563B-402D-962C-2EC8B7EE5F5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18.38</c:v>
                </c:pt>
                <c:pt idx="1">
                  <c:v>19.32</c:v>
                </c:pt>
                <c:pt idx="2">
                  <c:v>17.3</c:v>
                </c:pt>
                <c:pt idx="3">
                  <c:v>14.8</c:v>
                </c:pt>
                <c:pt idx="4">
                  <c:v>13.23</c:v>
                </c:pt>
              </c:numCache>
            </c:numRef>
          </c:val>
          <c:extLst xmlns:c16r2="http://schemas.microsoft.com/office/drawing/2015/06/chart">
            <c:ext xmlns:c16="http://schemas.microsoft.com/office/drawing/2014/chart" uri="{C3380CC4-5D6E-409C-BE32-E72D297353CC}">
              <c16:uniqueId val="{00000001-563B-402D-962C-2EC8B7EE5F5F}"/>
            </c:ext>
          </c:extLst>
        </c:ser>
        <c:dLbls>
          <c:showLegendKey val="0"/>
          <c:showVal val="0"/>
          <c:showCatName val="0"/>
          <c:showSerName val="0"/>
          <c:showPercent val="0"/>
          <c:showBubbleSize val="0"/>
        </c:dLbls>
        <c:gapWidth val="250"/>
        <c:overlap val="100"/>
        <c:axId val="492229224"/>
        <c:axId val="492231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-2.0099999999999998</c:v>
                </c:pt>
                <c:pt idx="1">
                  <c:v>-0.63</c:v>
                </c:pt>
                <c:pt idx="2">
                  <c:v>-3.34</c:v>
                </c:pt>
                <c:pt idx="3">
                  <c:v>-3.51</c:v>
                </c:pt>
                <c:pt idx="4">
                  <c:v>-2.73</c:v>
                </c:pt>
              </c:numCache>
            </c:numRef>
          </c:val>
          <c:smooth val="0"/>
          <c:extLst xmlns:c16r2="http://schemas.microsoft.com/office/drawing/2015/06/chart">
            <c:ext xmlns:c16="http://schemas.microsoft.com/office/drawing/2014/chart" uri="{C3380CC4-5D6E-409C-BE32-E72D297353CC}">
              <c16:uniqueId val="{00000002-563B-402D-962C-2EC8B7EE5F5F}"/>
            </c:ext>
          </c:extLst>
        </c:ser>
        <c:dLbls>
          <c:showLegendKey val="0"/>
          <c:showVal val="0"/>
          <c:showCatName val="0"/>
          <c:showSerName val="0"/>
          <c:showPercent val="0"/>
          <c:showBubbleSize val="0"/>
        </c:dLbls>
        <c:marker val="1"/>
        <c:smooth val="0"/>
        <c:axId val="492229224"/>
        <c:axId val="492231576"/>
      </c:lineChart>
      <c:catAx>
        <c:axId val="492229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2231576"/>
        <c:crosses val="autoZero"/>
        <c:auto val="1"/>
        <c:lblAlgn val="ctr"/>
        <c:lblOffset val="100"/>
        <c:tickLblSkip val="1"/>
        <c:tickMarkSkip val="1"/>
        <c:noMultiLvlLbl val="0"/>
      </c:catAx>
      <c:valAx>
        <c:axId val="492231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229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6AA1-46D4-B1CE-B0D611C8D1B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6AA1-46D4-B1CE-B0D611C8D1BB}"/>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6AA1-46D4-B1CE-B0D611C8D1BB}"/>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6AA1-46D4-B1CE-B0D611C8D1BB}"/>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6AA1-46D4-B1CE-B0D611C8D1B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5-6AA1-46D4-B1CE-B0D611C8D1BB}"/>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0.98</c:v>
                </c:pt>
                <c:pt idx="2">
                  <c:v>#N/A</c:v>
                </c:pt>
                <c:pt idx="3">
                  <c:v>0.55000000000000004</c:v>
                </c:pt>
                <c:pt idx="4">
                  <c:v>#N/A</c:v>
                </c:pt>
                <c:pt idx="5">
                  <c:v>1.18</c:v>
                </c:pt>
                <c:pt idx="6">
                  <c:v>#N/A</c:v>
                </c:pt>
                <c:pt idx="7">
                  <c:v>0.52</c:v>
                </c:pt>
                <c:pt idx="8">
                  <c:v>#N/A</c:v>
                </c:pt>
                <c:pt idx="9">
                  <c:v>0.34</c:v>
                </c:pt>
              </c:numCache>
            </c:numRef>
          </c:val>
          <c:extLst xmlns:c16r2="http://schemas.microsoft.com/office/drawing/2015/06/chart">
            <c:ext xmlns:c16="http://schemas.microsoft.com/office/drawing/2014/chart" uri="{C3380CC4-5D6E-409C-BE32-E72D297353CC}">
              <c16:uniqueId val="{00000006-6AA1-46D4-B1CE-B0D611C8D1B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0.32</c:v>
                </c:pt>
                <c:pt idx="2">
                  <c:v>#N/A</c:v>
                </c:pt>
                <c:pt idx="3">
                  <c:v>0.44</c:v>
                </c:pt>
                <c:pt idx="4">
                  <c:v>#N/A</c:v>
                </c:pt>
                <c:pt idx="5">
                  <c:v>1.1299999999999999</c:v>
                </c:pt>
                <c:pt idx="6">
                  <c:v>#N/A</c:v>
                </c:pt>
                <c:pt idx="7">
                  <c:v>1.49</c:v>
                </c:pt>
                <c:pt idx="8">
                  <c:v>#N/A</c:v>
                </c:pt>
                <c:pt idx="9">
                  <c:v>0.67</c:v>
                </c:pt>
              </c:numCache>
            </c:numRef>
          </c:val>
          <c:extLst xmlns:c16r2="http://schemas.microsoft.com/office/drawing/2015/06/chart">
            <c:ext xmlns:c16="http://schemas.microsoft.com/office/drawing/2014/chart" uri="{C3380CC4-5D6E-409C-BE32-E72D297353CC}">
              <c16:uniqueId val="{00000007-6AA1-46D4-B1CE-B0D611C8D1BB}"/>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3.54</c:v>
                </c:pt>
                <c:pt idx="2">
                  <c:v>#N/A</c:v>
                </c:pt>
                <c:pt idx="3">
                  <c:v>2.84</c:v>
                </c:pt>
                <c:pt idx="4">
                  <c:v>#N/A</c:v>
                </c:pt>
                <c:pt idx="5">
                  <c:v>2.89</c:v>
                </c:pt>
                <c:pt idx="6">
                  <c:v>#N/A</c:v>
                </c:pt>
                <c:pt idx="7">
                  <c:v>2.8</c:v>
                </c:pt>
                <c:pt idx="8">
                  <c:v>#N/A</c:v>
                </c:pt>
                <c:pt idx="9">
                  <c:v>2.4500000000000002</c:v>
                </c:pt>
              </c:numCache>
            </c:numRef>
          </c:val>
          <c:extLst xmlns:c16r2="http://schemas.microsoft.com/office/drawing/2015/06/chart">
            <c:ext xmlns:c16="http://schemas.microsoft.com/office/drawing/2014/chart" uri="{C3380CC4-5D6E-409C-BE32-E72D297353CC}">
              <c16:uniqueId val="{00000008-6AA1-46D4-B1CE-B0D611C8D1BB}"/>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5.15</c:v>
                </c:pt>
                <c:pt idx="2">
                  <c:v>#N/A</c:v>
                </c:pt>
                <c:pt idx="3">
                  <c:v>5.71</c:v>
                </c:pt>
                <c:pt idx="4">
                  <c:v>#N/A</c:v>
                </c:pt>
                <c:pt idx="5">
                  <c:v>6.63</c:v>
                </c:pt>
                <c:pt idx="6">
                  <c:v>#N/A</c:v>
                </c:pt>
                <c:pt idx="7">
                  <c:v>7.42</c:v>
                </c:pt>
                <c:pt idx="8">
                  <c:v>#N/A</c:v>
                </c:pt>
                <c:pt idx="9">
                  <c:v>8.18</c:v>
                </c:pt>
              </c:numCache>
            </c:numRef>
          </c:val>
          <c:extLst xmlns:c16r2="http://schemas.microsoft.com/office/drawing/2015/06/chart">
            <c:ext xmlns:c16="http://schemas.microsoft.com/office/drawing/2014/chart" uri="{C3380CC4-5D6E-409C-BE32-E72D297353CC}">
              <c16:uniqueId val="{00000009-6AA1-46D4-B1CE-B0D611C8D1BB}"/>
            </c:ext>
          </c:extLst>
        </c:ser>
        <c:dLbls>
          <c:showLegendKey val="0"/>
          <c:showVal val="0"/>
          <c:showCatName val="0"/>
          <c:showSerName val="0"/>
          <c:showPercent val="0"/>
          <c:showBubbleSize val="0"/>
        </c:dLbls>
        <c:gapWidth val="150"/>
        <c:overlap val="100"/>
        <c:axId val="574681136"/>
        <c:axId val="574677608"/>
      </c:barChart>
      <c:catAx>
        <c:axId val="57468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4677608"/>
        <c:crosses val="autoZero"/>
        <c:auto val="1"/>
        <c:lblAlgn val="ctr"/>
        <c:lblOffset val="100"/>
        <c:tickLblSkip val="1"/>
        <c:tickMarkSkip val="1"/>
        <c:noMultiLvlLbl val="0"/>
      </c:catAx>
      <c:valAx>
        <c:axId val="574677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46811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822</c:v>
                </c:pt>
                <c:pt idx="5">
                  <c:v>829</c:v>
                </c:pt>
                <c:pt idx="8">
                  <c:v>758</c:v>
                </c:pt>
                <c:pt idx="11">
                  <c:v>768</c:v>
                </c:pt>
                <c:pt idx="14">
                  <c:v>755</c:v>
                </c:pt>
              </c:numCache>
            </c:numRef>
          </c:val>
          <c:extLst xmlns:c16r2="http://schemas.microsoft.com/office/drawing/2015/06/chart">
            <c:ext xmlns:c16="http://schemas.microsoft.com/office/drawing/2014/chart" uri="{C3380CC4-5D6E-409C-BE32-E72D297353CC}">
              <c16:uniqueId val="{00000000-9DC1-4EFA-9FC4-F17B47D7699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DC1-4EFA-9FC4-F17B47D7699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DC1-4EFA-9FC4-F17B47D7699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c:v>
                </c:pt>
                <c:pt idx="3">
                  <c:v>16</c:v>
                </c:pt>
                <c:pt idx="6">
                  <c:v>84</c:v>
                </c:pt>
                <c:pt idx="9">
                  <c:v>102</c:v>
                </c:pt>
                <c:pt idx="12">
                  <c:v>95</c:v>
                </c:pt>
              </c:numCache>
            </c:numRef>
          </c:val>
          <c:extLst xmlns:c16r2="http://schemas.microsoft.com/office/drawing/2015/06/chart">
            <c:ext xmlns:c16="http://schemas.microsoft.com/office/drawing/2014/chart" uri="{C3380CC4-5D6E-409C-BE32-E72D297353CC}">
              <c16:uniqueId val="{00000003-9DC1-4EFA-9FC4-F17B47D7699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281</c:v>
                </c:pt>
                <c:pt idx="3">
                  <c:v>298</c:v>
                </c:pt>
                <c:pt idx="6">
                  <c:v>271</c:v>
                </c:pt>
                <c:pt idx="9">
                  <c:v>277</c:v>
                </c:pt>
                <c:pt idx="12">
                  <c:v>241</c:v>
                </c:pt>
              </c:numCache>
            </c:numRef>
          </c:val>
          <c:extLst xmlns:c16r2="http://schemas.microsoft.com/office/drawing/2015/06/chart">
            <c:ext xmlns:c16="http://schemas.microsoft.com/office/drawing/2014/chart" uri="{C3380CC4-5D6E-409C-BE32-E72D297353CC}">
              <c16:uniqueId val="{00000004-9DC1-4EFA-9FC4-F17B47D7699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DC1-4EFA-9FC4-F17B47D7699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DC1-4EFA-9FC4-F17B47D7699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981</c:v>
                </c:pt>
                <c:pt idx="3">
                  <c:v>919</c:v>
                </c:pt>
                <c:pt idx="6">
                  <c:v>887</c:v>
                </c:pt>
                <c:pt idx="9">
                  <c:v>896</c:v>
                </c:pt>
                <c:pt idx="12">
                  <c:v>888</c:v>
                </c:pt>
              </c:numCache>
            </c:numRef>
          </c:val>
          <c:extLst xmlns:c16r2="http://schemas.microsoft.com/office/drawing/2015/06/chart">
            <c:ext xmlns:c16="http://schemas.microsoft.com/office/drawing/2014/chart" uri="{C3380CC4-5D6E-409C-BE32-E72D297353CC}">
              <c16:uniqueId val="{00000007-9DC1-4EFA-9FC4-F17B47D76997}"/>
            </c:ext>
          </c:extLst>
        </c:ser>
        <c:dLbls>
          <c:showLegendKey val="0"/>
          <c:showVal val="0"/>
          <c:showCatName val="0"/>
          <c:showSerName val="0"/>
          <c:showPercent val="0"/>
          <c:showBubbleSize val="0"/>
        </c:dLbls>
        <c:gapWidth val="100"/>
        <c:overlap val="100"/>
        <c:axId val="574681528"/>
        <c:axId val="574678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451</c:v>
                </c:pt>
                <c:pt idx="2">
                  <c:v>#N/A</c:v>
                </c:pt>
                <c:pt idx="3">
                  <c:v>#N/A</c:v>
                </c:pt>
                <c:pt idx="4">
                  <c:v>404</c:v>
                </c:pt>
                <c:pt idx="5">
                  <c:v>#N/A</c:v>
                </c:pt>
                <c:pt idx="6">
                  <c:v>#N/A</c:v>
                </c:pt>
                <c:pt idx="7">
                  <c:v>484</c:v>
                </c:pt>
                <c:pt idx="8">
                  <c:v>#N/A</c:v>
                </c:pt>
                <c:pt idx="9">
                  <c:v>#N/A</c:v>
                </c:pt>
                <c:pt idx="10">
                  <c:v>507</c:v>
                </c:pt>
                <c:pt idx="11">
                  <c:v>#N/A</c:v>
                </c:pt>
                <c:pt idx="12">
                  <c:v>#N/A</c:v>
                </c:pt>
                <c:pt idx="13">
                  <c:v>469</c:v>
                </c:pt>
                <c:pt idx="14">
                  <c:v>#N/A</c:v>
                </c:pt>
              </c:numCache>
            </c:numRef>
          </c:val>
          <c:smooth val="0"/>
          <c:extLst xmlns:c16r2="http://schemas.microsoft.com/office/drawing/2015/06/chart">
            <c:ext xmlns:c16="http://schemas.microsoft.com/office/drawing/2014/chart" uri="{C3380CC4-5D6E-409C-BE32-E72D297353CC}">
              <c16:uniqueId val="{00000008-9DC1-4EFA-9FC4-F17B47D76997}"/>
            </c:ext>
          </c:extLst>
        </c:ser>
        <c:dLbls>
          <c:showLegendKey val="0"/>
          <c:showVal val="0"/>
          <c:showCatName val="0"/>
          <c:showSerName val="0"/>
          <c:showPercent val="0"/>
          <c:showBubbleSize val="0"/>
        </c:dLbls>
        <c:marker val="1"/>
        <c:smooth val="0"/>
        <c:axId val="574681528"/>
        <c:axId val="574678000"/>
      </c:lineChart>
      <c:catAx>
        <c:axId val="574681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4678000"/>
        <c:crosses val="autoZero"/>
        <c:auto val="1"/>
        <c:lblAlgn val="ctr"/>
        <c:lblOffset val="100"/>
        <c:tickLblSkip val="1"/>
        <c:tickMarkSkip val="1"/>
        <c:noMultiLvlLbl val="0"/>
      </c:catAx>
      <c:valAx>
        <c:axId val="574678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4681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8799</c:v>
                </c:pt>
                <c:pt idx="5">
                  <c:v>8792</c:v>
                </c:pt>
                <c:pt idx="8">
                  <c:v>8814</c:v>
                </c:pt>
                <c:pt idx="11">
                  <c:v>8659</c:v>
                </c:pt>
                <c:pt idx="14">
                  <c:v>8459</c:v>
                </c:pt>
              </c:numCache>
            </c:numRef>
          </c:val>
          <c:extLst xmlns:c16r2="http://schemas.microsoft.com/office/drawing/2015/06/chart">
            <c:ext xmlns:c16="http://schemas.microsoft.com/office/drawing/2014/chart" uri="{C3380CC4-5D6E-409C-BE32-E72D297353CC}">
              <c16:uniqueId val="{00000000-AB1F-4C3D-8824-878848B1A5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187</c:v>
                </c:pt>
                <c:pt idx="5">
                  <c:v>161</c:v>
                </c:pt>
                <c:pt idx="8">
                  <c:v>151</c:v>
                </c:pt>
                <c:pt idx="11">
                  <c:v>134</c:v>
                </c:pt>
                <c:pt idx="14">
                  <c:v>125</c:v>
                </c:pt>
              </c:numCache>
            </c:numRef>
          </c:val>
          <c:extLst xmlns:c16r2="http://schemas.microsoft.com/office/drawing/2015/06/chart">
            <c:ext xmlns:c16="http://schemas.microsoft.com/office/drawing/2014/chart" uri="{C3380CC4-5D6E-409C-BE32-E72D297353CC}">
              <c16:uniqueId val="{00000001-AB1F-4C3D-8824-878848B1A5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2477</c:v>
                </c:pt>
                <c:pt idx="5">
                  <c:v>2550</c:v>
                </c:pt>
                <c:pt idx="8">
                  <c:v>2394</c:v>
                </c:pt>
                <c:pt idx="11">
                  <c:v>2345</c:v>
                </c:pt>
                <c:pt idx="14">
                  <c:v>2273</c:v>
                </c:pt>
              </c:numCache>
            </c:numRef>
          </c:val>
          <c:extLst xmlns:c16r2="http://schemas.microsoft.com/office/drawing/2015/06/chart">
            <c:ext xmlns:c16="http://schemas.microsoft.com/office/drawing/2014/chart" uri="{C3380CC4-5D6E-409C-BE32-E72D297353CC}">
              <c16:uniqueId val="{00000002-AB1F-4C3D-8824-878848B1A5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B1F-4C3D-8824-878848B1A5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B1F-4C3D-8824-878848B1A5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B1F-4C3D-8824-878848B1A5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975</c:v>
                </c:pt>
                <c:pt idx="3">
                  <c:v>653</c:v>
                </c:pt>
                <c:pt idx="6">
                  <c:v>412</c:v>
                </c:pt>
                <c:pt idx="9">
                  <c:v>748</c:v>
                </c:pt>
                <c:pt idx="12">
                  <c:v>538</c:v>
                </c:pt>
              </c:numCache>
            </c:numRef>
          </c:val>
          <c:extLst xmlns:c16r2="http://schemas.microsoft.com/office/drawing/2015/06/chart">
            <c:ext xmlns:c16="http://schemas.microsoft.com/office/drawing/2014/chart" uri="{C3380CC4-5D6E-409C-BE32-E72D297353CC}">
              <c16:uniqueId val="{00000006-AB1F-4C3D-8824-878848B1A5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967</c:v>
                </c:pt>
                <c:pt idx="3">
                  <c:v>977</c:v>
                </c:pt>
                <c:pt idx="6">
                  <c:v>944</c:v>
                </c:pt>
                <c:pt idx="9">
                  <c:v>946</c:v>
                </c:pt>
                <c:pt idx="12">
                  <c:v>867</c:v>
                </c:pt>
              </c:numCache>
            </c:numRef>
          </c:val>
          <c:extLst xmlns:c16r2="http://schemas.microsoft.com/office/drawing/2015/06/chart">
            <c:ext xmlns:c16="http://schemas.microsoft.com/office/drawing/2014/chart" uri="{C3380CC4-5D6E-409C-BE32-E72D297353CC}">
              <c16:uniqueId val="{00000007-AB1F-4C3D-8824-878848B1A5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2955</c:v>
                </c:pt>
                <c:pt idx="3">
                  <c:v>2856</c:v>
                </c:pt>
                <c:pt idx="6">
                  <c:v>2793</c:v>
                </c:pt>
                <c:pt idx="9">
                  <c:v>2643</c:v>
                </c:pt>
                <c:pt idx="12">
                  <c:v>2426</c:v>
                </c:pt>
              </c:numCache>
            </c:numRef>
          </c:val>
          <c:extLst xmlns:c16r2="http://schemas.microsoft.com/office/drawing/2015/06/chart">
            <c:ext xmlns:c16="http://schemas.microsoft.com/office/drawing/2014/chart" uri="{C3380CC4-5D6E-409C-BE32-E72D297353CC}">
              <c16:uniqueId val="{00000008-AB1F-4C3D-8824-878848B1A5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145</c:v>
                </c:pt>
                <c:pt idx="3">
                  <c:v>125</c:v>
                </c:pt>
                <c:pt idx="6">
                  <c:v>105</c:v>
                </c:pt>
                <c:pt idx="9">
                  <c:v>85</c:v>
                </c:pt>
                <c:pt idx="12">
                  <c:v>65</c:v>
                </c:pt>
              </c:numCache>
            </c:numRef>
          </c:val>
          <c:extLst xmlns:c16r2="http://schemas.microsoft.com/office/drawing/2015/06/chart">
            <c:ext xmlns:c16="http://schemas.microsoft.com/office/drawing/2014/chart" uri="{C3380CC4-5D6E-409C-BE32-E72D297353CC}">
              <c16:uniqueId val="{00000009-AB1F-4C3D-8824-878848B1A5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9775</c:v>
                </c:pt>
                <c:pt idx="3">
                  <c:v>10149</c:v>
                </c:pt>
                <c:pt idx="6">
                  <c:v>10250</c:v>
                </c:pt>
                <c:pt idx="9">
                  <c:v>10430</c:v>
                </c:pt>
                <c:pt idx="12">
                  <c:v>10304</c:v>
                </c:pt>
              </c:numCache>
            </c:numRef>
          </c:val>
          <c:extLst xmlns:c16r2="http://schemas.microsoft.com/office/drawing/2015/06/chart">
            <c:ext xmlns:c16="http://schemas.microsoft.com/office/drawing/2014/chart" uri="{C3380CC4-5D6E-409C-BE32-E72D297353CC}">
              <c16:uniqueId val="{0000000A-AB1F-4C3D-8824-878848B1A561}"/>
            </c:ext>
          </c:extLst>
        </c:ser>
        <c:dLbls>
          <c:showLegendKey val="0"/>
          <c:showVal val="0"/>
          <c:showCatName val="0"/>
          <c:showSerName val="0"/>
          <c:showPercent val="0"/>
          <c:showBubbleSize val="0"/>
        </c:dLbls>
        <c:gapWidth val="100"/>
        <c:overlap val="100"/>
        <c:axId val="574674864"/>
        <c:axId val="5746787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3355</c:v>
                </c:pt>
                <c:pt idx="2">
                  <c:v>#N/A</c:v>
                </c:pt>
                <c:pt idx="3">
                  <c:v>#N/A</c:v>
                </c:pt>
                <c:pt idx="4">
                  <c:v>3258</c:v>
                </c:pt>
                <c:pt idx="5">
                  <c:v>#N/A</c:v>
                </c:pt>
                <c:pt idx="6">
                  <c:v>#N/A</c:v>
                </c:pt>
                <c:pt idx="7">
                  <c:v>3145</c:v>
                </c:pt>
                <c:pt idx="8">
                  <c:v>#N/A</c:v>
                </c:pt>
                <c:pt idx="9">
                  <c:v>#N/A</c:v>
                </c:pt>
                <c:pt idx="10">
                  <c:v>3714</c:v>
                </c:pt>
                <c:pt idx="11">
                  <c:v>#N/A</c:v>
                </c:pt>
                <c:pt idx="12">
                  <c:v>#N/A</c:v>
                </c:pt>
                <c:pt idx="13">
                  <c:v>3343</c:v>
                </c:pt>
                <c:pt idx="14">
                  <c:v>#N/A</c:v>
                </c:pt>
              </c:numCache>
            </c:numRef>
          </c:val>
          <c:smooth val="0"/>
          <c:extLst xmlns:c16r2="http://schemas.microsoft.com/office/drawing/2015/06/chart">
            <c:ext xmlns:c16="http://schemas.microsoft.com/office/drawing/2014/chart" uri="{C3380CC4-5D6E-409C-BE32-E72D297353CC}">
              <c16:uniqueId val="{0000000B-AB1F-4C3D-8824-878848B1A561}"/>
            </c:ext>
          </c:extLst>
        </c:ser>
        <c:dLbls>
          <c:showLegendKey val="0"/>
          <c:showVal val="0"/>
          <c:showCatName val="0"/>
          <c:showSerName val="0"/>
          <c:showPercent val="0"/>
          <c:showBubbleSize val="0"/>
        </c:dLbls>
        <c:marker val="1"/>
        <c:smooth val="0"/>
        <c:axId val="574674864"/>
        <c:axId val="574678784"/>
      </c:lineChart>
      <c:catAx>
        <c:axId val="57467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74678784"/>
        <c:crosses val="autoZero"/>
        <c:auto val="1"/>
        <c:lblAlgn val="ctr"/>
        <c:lblOffset val="100"/>
        <c:tickLblSkip val="1"/>
        <c:tickMarkSkip val="1"/>
        <c:noMultiLvlLbl val="0"/>
      </c:catAx>
      <c:valAx>
        <c:axId val="574678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467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1032</c:v>
                </c:pt>
                <c:pt idx="1">
                  <c:v>888</c:v>
                </c:pt>
                <c:pt idx="2">
                  <c:v>803</c:v>
                </c:pt>
              </c:numCache>
            </c:numRef>
          </c:val>
          <c:extLst xmlns:c16r2="http://schemas.microsoft.com/office/drawing/2015/06/chart">
            <c:ext xmlns:c16="http://schemas.microsoft.com/office/drawing/2014/chart" uri="{C3380CC4-5D6E-409C-BE32-E72D297353CC}">
              <c16:uniqueId val="{00000000-ABDE-4950-B98A-042BBB0E9B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578</c:v>
                </c:pt>
                <c:pt idx="1">
                  <c:v>558</c:v>
                </c:pt>
                <c:pt idx="2">
                  <c:v>536</c:v>
                </c:pt>
              </c:numCache>
            </c:numRef>
          </c:val>
          <c:extLst xmlns:c16r2="http://schemas.microsoft.com/office/drawing/2015/06/chart">
            <c:ext xmlns:c16="http://schemas.microsoft.com/office/drawing/2014/chart" uri="{C3380CC4-5D6E-409C-BE32-E72D297353CC}">
              <c16:uniqueId val="{00000001-ABDE-4950-B98A-042BBB0E9B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513</c:v>
                </c:pt>
                <c:pt idx="1">
                  <c:v>497</c:v>
                </c:pt>
                <c:pt idx="2">
                  <c:v>500</c:v>
                </c:pt>
              </c:numCache>
            </c:numRef>
          </c:val>
          <c:extLst xmlns:c16r2="http://schemas.microsoft.com/office/drawing/2015/06/chart">
            <c:ext xmlns:c16="http://schemas.microsoft.com/office/drawing/2014/chart" uri="{C3380CC4-5D6E-409C-BE32-E72D297353CC}">
              <c16:uniqueId val="{00000002-ABDE-4950-B98A-042BBB0E9B63}"/>
            </c:ext>
          </c:extLst>
        </c:ser>
        <c:dLbls>
          <c:showLegendKey val="0"/>
          <c:showVal val="0"/>
          <c:showCatName val="0"/>
          <c:showSerName val="0"/>
          <c:showPercent val="0"/>
          <c:showBubbleSize val="0"/>
        </c:dLbls>
        <c:gapWidth val="120"/>
        <c:overlap val="100"/>
        <c:axId val="574679568"/>
        <c:axId val="574679960"/>
      </c:barChart>
      <c:catAx>
        <c:axId val="57467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74679960"/>
        <c:crosses val="autoZero"/>
        <c:auto val="1"/>
        <c:lblAlgn val="ctr"/>
        <c:lblOffset val="100"/>
        <c:tickLblSkip val="1"/>
        <c:tickMarkSkip val="1"/>
        <c:noMultiLvlLbl val="0"/>
      </c:catAx>
      <c:valAx>
        <c:axId val="5746799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74679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28,456
28,337
73.32
9,797,750
9,632,646
149,314
6,071,107
10,303,556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当町は人口減少も少なく、近隣市町村のベッドタウンとして栄えた町であることから、給与所得者が多いため安定した税収入があり、県内では上位に位置している。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新築物件の増や太陽光発電施設などの増加により、固定資産税や償却資産が増加傾向にあり、財政力指数も微増している。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45</xdr:row>
      <xdr:rowOff>127705</xdr:rowOff>
    </xdr:to>
    <xdr:cxnSp macro="">
      <xdr:nvCxnSpPr>
        <xdr:cNvPr id="64" name="直線コネクタ 63"/>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9" name="直線コネクタ 68"/>
        <xdr:cNvCxnSpPr/>
      </xdr:nvCxnSpPr>
      <xdr:spPr>
        <a:xfrm flipV="1">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2" name="直線コネクタ 71"/>
        <xdr:cNvCxnSpPr/>
      </xdr:nvCxnSpPr>
      <xdr:spPr>
        <a:xfrm flipV="1">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108655</xdr:rowOff>
    </xdr:to>
    <xdr:cxnSp macro="">
      <xdr:nvCxnSpPr>
        <xdr:cNvPr id="75" name="直線コネクタ 74"/>
        <xdr:cNvCxnSpPr/>
      </xdr:nvCxnSpPr>
      <xdr:spPr>
        <a:xfrm flipV="1">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68439</xdr:rowOff>
    </xdr:from>
    <xdr:to>
      <xdr:col>15</xdr:col>
      <xdr:colOff>133350</xdr:colOff>
      <xdr:row>42</xdr:row>
      <xdr:rowOff>170039</xdr:rowOff>
    </xdr:to>
    <xdr:sp macro="" textlink="">
      <xdr:nvSpPr>
        <xdr:cNvPr id="76" name="フローチャート: 判断 75"/>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8766</xdr:rowOff>
    </xdr:from>
    <xdr:ext cx="762000" cy="259045"/>
    <xdr:sp macro="" textlink="">
      <xdr:nvSpPr>
        <xdr:cNvPr id="77" name="テキスト ボックス 76"/>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108655</xdr:rowOff>
    </xdr:from>
    <xdr:to>
      <xdr:col>11</xdr:col>
      <xdr:colOff>31750</xdr:colOff>
      <xdr:row>43</xdr:row>
      <xdr:rowOff>122061</xdr:rowOff>
    </xdr:to>
    <xdr:cxnSp macro="">
      <xdr:nvCxnSpPr>
        <xdr:cNvPr id="78" name="直線コネクタ 77"/>
        <xdr:cNvCxnSpPr/>
      </xdr:nvCxnSpPr>
      <xdr:spPr>
        <a:xfrm flipV="1">
          <a:off x="1447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8" name="楕円 87"/>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9"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90" name="楕円 89"/>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1" name="テキスト ボックス 90"/>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2" name="楕円 91"/>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3" name="テキスト ボックス 92"/>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57855</xdr:rowOff>
    </xdr:from>
    <xdr:to>
      <xdr:col>11</xdr:col>
      <xdr:colOff>82550</xdr:colOff>
      <xdr:row>43</xdr:row>
      <xdr:rowOff>159455</xdr:rowOff>
    </xdr:to>
    <xdr:sp macro="" textlink="">
      <xdr:nvSpPr>
        <xdr:cNvPr id="94" name="楕円 93"/>
        <xdr:cNvSpPr/>
      </xdr:nvSpPr>
      <xdr:spPr>
        <a:xfrm>
          <a:off x="2286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95" name="テキスト ボックス 94"/>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71261</xdr:rowOff>
    </xdr:from>
    <xdr:to>
      <xdr:col>7</xdr:col>
      <xdr:colOff>31750</xdr:colOff>
      <xdr:row>44</xdr:row>
      <xdr:rowOff>1411</xdr:rowOff>
    </xdr:to>
    <xdr:sp macro="" textlink="">
      <xdr:nvSpPr>
        <xdr:cNvPr id="96" name="楕円 95"/>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157638</xdr:rowOff>
    </xdr:from>
    <xdr:ext cx="762000" cy="259045"/>
    <xdr:sp macro="" textlink="">
      <xdr:nvSpPr>
        <xdr:cNvPr id="97" name="テキスト ボックス 96"/>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平成</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a:t>
          </a:r>
          <a:r>
            <a:rPr kumimoji="1" lang="en-US" altLang="ja-JP" sz="1300">
              <a:solidFill>
                <a:schemeClr val="dk1"/>
              </a:solidFill>
              <a:effectLst/>
              <a:latin typeface="+mn-lt"/>
              <a:ea typeface="+mn-ea"/>
              <a:cs typeface="+mn-cs"/>
            </a:rPr>
            <a:t>90</a:t>
          </a:r>
          <a:r>
            <a:rPr kumimoji="1" lang="ja-JP" altLang="ja-JP" sz="1300">
              <a:solidFill>
                <a:schemeClr val="dk1"/>
              </a:solidFill>
              <a:effectLst/>
              <a:latin typeface="+mn-lt"/>
              <a:ea typeface="+mn-ea"/>
              <a:cs typeface="+mn-cs"/>
            </a:rPr>
            <a:t>％を超え、その後さらに高水準で推移している。人件費や扶助費、公債費の上昇が原因である。</a:t>
          </a:r>
          <a:endParaRPr lang="ja-JP" altLang="ja-JP" sz="1300">
            <a:effectLst/>
          </a:endParaRPr>
        </a:p>
        <a:p>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30</a:t>
          </a:r>
          <a:r>
            <a:rPr kumimoji="1" lang="ja-JP" altLang="en-US" sz="1300">
              <a:solidFill>
                <a:schemeClr val="dk1"/>
              </a:solidFill>
              <a:effectLst/>
              <a:latin typeface="+mn-lt"/>
              <a:ea typeface="+mn-ea"/>
              <a:cs typeface="+mn-cs"/>
            </a:rPr>
            <a:t>年度より</a:t>
          </a:r>
          <a:r>
            <a:rPr kumimoji="1" lang="ja-JP" altLang="ja-JP" sz="1300">
              <a:solidFill>
                <a:schemeClr val="dk1"/>
              </a:solidFill>
              <a:effectLst/>
              <a:latin typeface="+mn-lt"/>
              <a:ea typeface="+mn-ea"/>
              <a:cs typeface="+mn-cs"/>
            </a:rPr>
            <a:t>事務事業評価を導入し事業の見直しを強化したほか、</a:t>
          </a:r>
          <a:r>
            <a:rPr kumimoji="1" lang="en-US" altLang="ja-JP" sz="1300">
              <a:solidFill>
                <a:schemeClr val="dk1"/>
              </a:solidFill>
              <a:effectLst/>
              <a:latin typeface="+mn-lt"/>
              <a:ea typeface="+mn-ea"/>
              <a:cs typeface="+mn-cs"/>
            </a:rPr>
            <a:t>H31</a:t>
          </a:r>
          <a:r>
            <a:rPr kumimoji="1" lang="ja-JP" altLang="ja-JP" sz="1300">
              <a:solidFill>
                <a:schemeClr val="dk1"/>
              </a:solidFill>
              <a:effectLst/>
              <a:latin typeface="+mn-lt"/>
              <a:ea typeface="+mn-ea"/>
              <a:cs typeface="+mn-cs"/>
            </a:rPr>
            <a:t>年度</a:t>
          </a:r>
          <a:r>
            <a:rPr kumimoji="1" lang="ja-JP" altLang="en-US" sz="1300">
              <a:solidFill>
                <a:schemeClr val="dk1"/>
              </a:solidFill>
              <a:effectLst/>
              <a:latin typeface="+mn-lt"/>
              <a:ea typeface="+mn-ea"/>
              <a:cs typeface="+mn-cs"/>
            </a:rPr>
            <a:t>から</a:t>
          </a:r>
          <a:r>
            <a:rPr kumimoji="1" lang="ja-JP" altLang="ja-JP" sz="1300">
              <a:solidFill>
                <a:schemeClr val="dk1"/>
              </a:solidFill>
              <a:effectLst/>
              <a:latin typeface="+mn-lt"/>
              <a:ea typeface="+mn-ea"/>
              <a:cs typeface="+mn-cs"/>
            </a:rPr>
            <a:t>は行財政改革プランを作成し、</a:t>
          </a:r>
          <a:r>
            <a:rPr kumimoji="1" lang="ja-JP" altLang="en-US" sz="1300">
              <a:solidFill>
                <a:schemeClr val="dk1"/>
              </a:solidFill>
              <a:effectLst/>
              <a:latin typeface="+mn-lt"/>
              <a:ea typeface="+mn-ea"/>
              <a:cs typeface="+mn-cs"/>
            </a:rPr>
            <a:t>さらなる</a:t>
          </a:r>
          <a:r>
            <a:rPr kumimoji="1" lang="ja-JP" altLang="ja-JP" sz="1300">
              <a:solidFill>
                <a:schemeClr val="dk1"/>
              </a:solidFill>
              <a:effectLst/>
              <a:latin typeface="+mn-lt"/>
              <a:ea typeface="+mn-ea"/>
              <a:cs typeface="+mn-cs"/>
            </a:rPr>
            <a:t>経常経費の削減を図</a:t>
          </a:r>
          <a:r>
            <a:rPr kumimoji="1" lang="ja-JP" altLang="en-US" sz="1300">
              <a:solidFill>
                <a:schemeClr val="dk1"/>
              </a:solidFill>
              <a:effectLst/>
              <a:latin typeface="+mn-lt"/>
              <a:ea typeface="+mn-ea"/>
              <a:cs typeface="+mn-cs"/>
            </a:rPr>
            <a:t>る</a:t>
          </a:r>
          <a:r>
            <a:rPr kumimoji="1" lang="ja-JP" altLang="ja-JP" sz="1300">
              <a:solidFill>
                <a:schemeClr val="dk1"/>
              </a:solidFill>
              <a:effectLst/>
              <a:latin typeface="+mn-lt"/>
              <a:ea typeface="+mn-ea"/>
              <a:cs typeface="+mn-cs"/>
            </a:rPr>
            <a:t>。</a:t>
          </a:r>
          <a:endParaRPr lang="ja-JP" altLang="ja-JP" sz="13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96838</xdr:rowOff>
    </xdr:from>
    <xdr:to>
      <xdr:col>23</xdr:col>
      <xdr:colOff>133350</xdr:colOff>
      <xdr:row>67</xdr:row>
      <xdr:rowOff>13653</xdr:rowOff>
    </xdr:to>
    <xdr:cxnSp macro="">
      <xdr:nvCxnSpPr>
        <xdr:cNvPr id="123" name="直線コネクタ 122"/>
        <xdr:cNvCxnSpPr/>
      </xdr:nvCxnSpPr>
      <xdr:spPr>
        <a:xfrm flipV="1">
          <a:off x="4953000" y="10040938"/>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157180</xdr:rowOff>
    </xdr:from>
    <xdr:ext cx="762000" cy="259045"/>
    <xdr:sp macro="" textlink="">
      <xdr:nvSpPr>
        <xdr:cNvPr id="124" name="財政構造の弾力性最小値テキスト"/>
        <xdr:cNvSpPr txBox="1"/>
      </xdr:nvSpPr>
      <xdr:spPr>
        <a:xfrm>
          <a:off x="5041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13653</xdr:rowOff>
    </xdr:from>
    <xdr:to>
      <xdr:col>24</xdr:col>
      <xdr:colOff>12700</xdr:colOff>
      <xdr:row>67</xdr:row>
      <xdr:rowOff>13653</xdr:rowOff>
    </xdr:to>
    <xdr:cxnSp macro="">
      <xdr:nvCxnSpPr>
        <xdr:cNvPr id="125" name="直線コネクタ 124"/>
        <xdr:cNvCxnSpPr/>
      </xdr:nvCxnSpPr>
      <xdr:spPr>
        <a:xfrm>
          <a:off x="4864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11765</xdr:rowOff>
    </xdr:from>
    <xdr:ext cx="762000" cy="259045"/>
    <xdr:sp macro="" textlink="">
      <xdr:nvSpPr>
        <xdr:cNvPr id="126" name="財政構造の弾力性最大値テキスト"/>
        <xdr:cNvSpPr txBox="1"/>
      </xdr:nvSpPr>
      <xdr:spPr>
        <a:xfrm>
          <a:off x="5041900" y="978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96838</xdr:rowOff>
    </xdr:from>
    <xdr:to>
      <xdr:col>24</xdr:col>
      <xdr:colOff>12700</xdr:colOff>
      <xdr:row>58</xdr:row>
      <xdr:rowOff>96838</xdr:rowOff>
    </xdr:to>
    <xdr:cxnSp macro="">
      <xdr:nvCxnSpPr>
        <xdr:cNvPr id="127" name="直線コネクタ 126"/>
        <xdr:cNvCxnSpPr/>
      </xdr:nvCxnSpPr>
      <xdr:spPr>
        <a:xfrm>
          <a:off x="4864100" y="1004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6668</xdr:rowOff>
    </xdr:from>
    <xdr:to>
      <xdr:col>23</xdr:col>
      <xdr:colOff>133350</xdr:colOff>
      <xdr:row>65</xdr:row>
      <xdr:rowOff>133350</xdr:rowOff>
    </xdr:to>
    <xdr:cxnSp macro="">
      <xdr:nvCxnSpPr>
        <xdr:cNvPr id="128" name="直線コネクタ 127"/>
        <xdr:cNvCxnSpPr/>
      </xdr:nvCxnSpPr>
      <xdr:spPr>
        <a:xfrm>
          <a:off x="4114800" y="11150918"/>
          <a:ext cx="8382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6668</xdr:rowOff>
    </xdr:from>
    <xdr:to>
      <xdr:col>19</xdr:col>
      <xdr:colOff>133350</xdr:colOff>
      <xdr:row>65</xdr:row>
      <xdr:rowOff>66993</xdr:rowOff>
    </xdr:to>
    <xdr:cxnSp macro="">
      <xdr:nvCxnSpPr>
        <xdr:cNvPr id="131" name="直線コネクタ 130"/>
        <xdr:cNvCxnSpPr/>
      </xdr:nvCxnSpPr>
      <xdr:spPr>
        <a:xfrm flipV="1">
          <a:off x="3225800" y="1115091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156528</xdr:rowOff>
    </xdr:from>
    <xdr:to>
      <xdr:col>19</xdr:col>
      <xdr:colOff>184150</xdr:colOff>
      <xdr:row>63</xdr:row>
      <xdr:rowOff>86678</xdr:rowOff>
    </xdr:to>
    <xdr:sp macro="" textlink="">
      <xdr:nvSpPr>
        <xdr:cNvPr id="132" name="フローチャート: 判断 131"/>
        <xdr:cNvSpPr/>
      </xdr:nvSpPr>
      <xdr:spPr>
        <a:xfrm>
          <a:off x="4064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96855</xdr:rowOff>
    </xdr:from>
    <xdr:ext cx="736600" cy="259045"/>
    <xdr:sp macro="" textlink="">
      <xdr:nvSpPr>
        <xdr:cNvPr id="133" name="テキスト ボックス 132"/>
        <xdr:cNvSpPr txBox="1"/>
      </xdr:nvSpPr>
      <xdr:spPr>
        <a:xfrm>
          <a:off x="3733800" y="10555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35878</xdr:rowOff>
    </xdr:from>
    <xdr:to>
      <xdr:col>15</xdr:col>
      <xdr:colOff>82550</xdr:colOff>
      <xdr:row>65</xdr:row>
      <xdr:rowOff>66993</xdr:rowOff>
    </xdr:to>
    <xdr:cxnSp macro="">
      <xdr:nvCxnSpPr>
        <xdr:cNvPr id="134" name="直線コネクタ 133"/>
        <xdr:cNvCxnSpPr/>
      </xdr:nvCxnSpPr>
      <xdr:spPr>
        <a:xfrm>
          <a:off x="2336800" y="10837228"/>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35878</xdr:rowOff>
    </xdr:from>
    <xdr:to>
      <xdr:col>11</xdr:col>
      <xdr:colOff>31750</xdr:colOff>
      <xdr:row>63</xdr:row>
      <xdr:rowOff>120332</xdr:rowOff>
    </xdr:to>
    <xdr:cxnSp macro="">
      <xdr:nvCxnSpPr>
        <xdr:cNvPr id="137" name="直線コネクタ 136"/>
        <xdr:cNvCxnSpPr/>
      </xdr:nvCxnSpPr>
      <xdr:spPr>
        <a:xfrm flipV="1">
          <a:off x="1447800" y="10837228"/>
          <a:ext cx="889000" cy="8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116840</xdr:rowOff>
    </xdr:from>
    <xdr:to>
      <xdr:col>11</xdr:col>
      <xdr:colOff>82550</xdr:colOff>
      <xdr:row>62</xdr:row>
      <xdr:rowOff>46990</xdr:rowOff>
    </xdr:to>
    <xdr:sp macro="" textlink="">
      <xdr:nvSpPr>
        <xdr:cNvPr id="138" name="フローチャート: 判断 137"/>
        <xdr:cNvSpPr/>
      </xdr:nvSpPr>
      <xdr:spPr>
        <a:xfrm>
          <a:off x="2286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39" name="テキスト ボックス 138"/>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47" name="楕円 146"/>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48" name="財政構造の弾力性該当値テキスト"/>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127318</xdr:rowOff>
    </xdr:from>
    <xdr:to>
      <xdr:col>19</xdr:col>
      <xdr:colOff>184150</xdr:colOff>
      <xdr:row>65</xdr:row>
      <xdr:rowOff>57468</xdr:rowOff>
    </xdr:to>
    <xdr:sp macro="" textlink="">
      <xdr:nvSpPr>
        <xdr:cNvPr id="149" name="楕円 148"/>
        <xdr:cNvSpPr/>
      </xdr:nvSpPr>
      <xdr:spPr>
        <a:xfrm>
          <a:off x="4064000" y="111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42245</xdr:rowOff>
    </xdr:from>
    <xdr:ext cx="736600" cy="259045"/>
    <xdr:sp macro="" textlink="">
      <xdr:nvSpPr>
        <xdr:cNvPr id="150" name="テキスト ボックス 149"/>
        <xdr:cNvSpPr txBox="1"/>
      </xdr:nvSpPr>
      <xdr:spPr>
        <a:xfrm>
          <a:off x="3733800" y="1118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16193</xdr:rowOff>
    </xdr:from>
    <xdr:to>
      <xdr:col>15</xdr:col>
      <xdr:colOff>133350</xdr:colOff>
      <xdr:row>65</xdr:row>
      <xdr:rowOff>117793</xdr:rowOff>
    </xdr:to>
    <xdr:sp macro="" textlink="">
      <xdr:nvSpPr>
        <xdr:cNvPr id="151" name="楕円 150"/>
        <xdr:cNvSpPr/>
      </xdr:nvSpPr>
      <xdr:spPr>
        <a:xfrm>
          <a:off x="3175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102570</xdr:rowOff>
    </xdr:from>
    <xdr:ext cx="762000" cy="259045"/>
    <xdr:sp macro="" textlink="">
      <xdr:nvSpPr>
        <xdr:cNvPr id="152" name="テキスト ボックス 151"/>
        <xdr:cNvSpPr txBox="1"/>
      </xdr:nvSpPr>
      <xdr:spPr>
        <a:xfrm>
          <a:off x="2844800" y="1124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156528</xdr:rowOff>
    </xdr:from>
    <xdr:to>
      <xdr:col>11</xdr:col>
      <xdr:colOff>82550</xdr:colOff>
      <xdr:row>63</xdr:row>
      <xdr:rowOff>86678</xdr:rowOff>
    </xdr:to>
    <xdr:sp macro="" textlink="">
      <xdr:nvSpPr>
        <xdr:cNvPr id="153" name="楕円 152"/>
        <xdr:cNvSpPr/>
      </xdr:nvSpPr>
      <xdr:spPr>
        <a:xfrm>
          <a:off x="2286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54" name="テキスト ボックス 153"/>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69532</xdr:rowOff>
    </xdr:from>
    <xdr:to>
      <xdr:col>7</xdr:col>
      <xdr:colOff>31750</xdr:colOff>
      <xdr:row>63</xdr:row>
      <xdr:rowOff>171132</xdr:rowOff>
    </xdr:to>
    <xdr:sp macro="" textlink="">
      <xdr:nvSpPr>
        <xdr:cNvPr id="155" name="楕円 154"/>
        <xdr:cNvSpPr/>
      </xdr:nvSpPr>
      <xdr:spPr>
        <a:xfrm>
          <a:off x="1397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155909</xdr:rowOff>
    </xdr:from>
    <xdr:ext cx="762000" cy="259045"/>
    <xdr:sp macro="" textlink="">
      <xdr:nvSpPr>
        <xdr:cNvPr id="156" name="テキスト ボックス 155"/>
        <xdr:cNvSpPr txBox="1"/>
      </xdr:nvSpPr>
      <xdr:spPr>
        <a:xfrm>
          <a:off x="1066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物件費の支出が低く、類似団体内順位も高位にある。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再任用職員の増加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や会計年度任用職員制度の導入</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により今後ますます人件費の増加が予想されるが、職員採用計画の見直しや適正な職員配置を行い人件費の抑制に努めるとともに、行財政改革プランの推進により物件費の抑制を行う。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121589</xdr:rowOff>
    </xdr:from>
    <xdr:to>
      <xdr:col>23</xdr:col>
      <xdr:colOff>133350</xdr:colOff>
      <xdr:row>89</xdr:row>
      <xdr:rowOff>19084</xdr:rowOff>
    </xdr:to>
    <xdr:cxnSp macro="">
      <xdr:nvCxnSpPr>
        <xdr:cNvPr id="188" name="直線コネクタ 187"/>
        <xdr:cNvCxnSpPr/>
      </xdr:nvCxnSpPr>
      <xdr:spPr>
        <a:xfrm flipV="1">
          <a:off x="4953000" y="13666139"/>
          <a:ext cx="0" cy="1611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162611</xdr:rowOff>
    </xdr:from>
    <xdr:ext cx="762000" cy="259045"/>
    <xdr:sp macro="" textlink="">
      <xdr:nvSpPr>
        <xdr:cNvPr id="189" name="人件費・物件費等の状況最小値テキスト"/>
        <xdr:cNvSpPr txBox="1"/>
      </xdr:nvSpPr>
      <xdr:spPr>
        <a:xfrm>
          <a:off x="5041900" y="1525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19084</xdr:rowOff>
    </xdr:from>
    <xdr:to>
      <xdr:col>24</xdr:col>
      <xdr:colOff>12700</xdr:colOff>
      <xdr:row>89</xdr:row>
      <xdr:rowOff>19084</xdr:rowOff>
    </xdr:to>
    <xdr:cxnSp macro="">
      <xdr:nvCxnSpPr>
        <xdr:cNvPr id="190" name="直線コネクタ 189"/>
        <xdr:cNvCxnSpPr/>
      </xdr:nvCxnSpPr>
      <xdr:spPr>
        <a:xfrm>
          <a:off x="4864100" y="15278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36516</xdr:rowOff>
    </xdr:from>
    <xdr:ext cx="762000" cy="259045"/>
    <xdr:sp macro="" textlink="">
      <xdr:nvSpPr>
        <xdr:cNvPr id="191" name="人件費・物件費等の状況最大値テキスト"/>
        <xdr:cNvSpPr txBox="1"/>
      </xdr:nvSpPr>
      <xdr:spPr>
        <a:xfrm>
          <a:off x="5041900" y="134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121589</xdr:rowOff>
    </xdr:from>
    <xdr:to>
      <xdr:col>24</xdr:col>
      <xdr:colOff>12700</xdr:colOff>
      <xdr:row>79</xdr:row>
      <xdr:rowOff>121589</xdr:rowOff>
    </xdr:to>
    <xdr:cxnSp macro="">
      <xdr:nvCxnSpPr>
        <xdr:cNvPr id="192" name="直線コネクタ 191"/>
        <xdr:cNvCxnSpPr/>
      </xdr:nvCxnSpPr>
      <xdr:spPr>
        <a:xfrm>
          <a:off x="4864100" y="1366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40269</xdr:rowOff>
    </xdr:from>
    <xdr:to>
      <xdr:col>23</xdr:col>
      <xdr:colOff>133350</xdr:colOff>
      <xdr:row>80</xdr:row>
      <xdr:rowOff>40520</xdr:rowOff>
    </xdr:to>
    <xdr:cxnSp macro="">
      <xdr:nvCxnSpPr>
        <xdr:cNvPr id="193" name="直線コネクタ 192"/>
        <xdr:cNvCxnSpPr/>
      </xdr:nvCxnSpPr>
      <xdr:spPr>
        <a:xfrm>
          <a:off x="4114800" y="13756269"/>
          <a:ext cx="8382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25297</xdr:rowOff>
    </xdr:from>
    <xdr:ext cx="762000" cy="259045"/>
    <xdr:sp macro="" textlink="">
      <xdr:nvSpPr>
        <xdr:cNvPr id="194" name="人件費・物件費等の状況平均値テキスト"/>
        <xdr:cNvSpPr txBox="1"/>
      </xdr:nvSpPr>
      <xdr:spPr>
        <a:xfrm>
          <a:off x="5041900" y="13741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38294</xdr:rowOff>
    </xdr:from>
    <xdr:to>
      <xdr:col>23</xdr:col>
      <xdr:colOff>184150</xdr:colOff>
      <xdr:row>80</xdr:row>
      <xdr:rowOff>139894</xdr:rowOff>
    </xdr:to>
    <xdr:sp macro="" textlink="">
      <xdr:nvSpPr>
        <xdr:cNvPr id="195" name="フローチャート: 判断 194"/>
        <xdr:cNvSpPr/>
      </xdr:nvSpPr>
      <xdr:spPr>
        <a:xfrm>
          <a:off x="4902200" y="1375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28104</xdr:rowOff>
    </xdr:from>
    <xdr:to>
      <xdr:col>19</xdr:col>
      <xdr:colOff>133350</xdr:colOff>
      <xdr:row>80</xdr:row>
      <xdr:rowOff>40269</xdr:rowOff>
    </xdr:to>
    <xdr:cxnSp macro="">
      <xdr:nvCxnSpPr>
        <xdr:cNvPr id="196" name="直線コネクタ 195"/>
        <xdr:cNvCxnSpPr/>
      </xdr:nvCxnSpPr>
      <xdr:spPr>
        <a:xfrm>
          <a:off x="3225800" y="13744104"/>
          <a:ext cx="889000" cy="1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24692</xdr:rowOff>
    </xdr:from>
    <xdr:to>
      <xdr:col>19</xdr:col>
      <xdr:colOff>184150</xdr:colOff>
      <xdr:row>80</xdr:row>
      <xdr:rowOff>126292</xdr:rowOff>
    </xdr:to>
    <xdr:sp macro="" textlink="">
      <xdr:nvSpPr>
        <xdr:cNvPr id="197" name="フローチャート: 判断 196"/>
        <xdr:cNvSpPr/>
      </xdr:nvSpPr>
      <xdr:spPr>
        <a:xfrm>
          <a:off x="4064000" y="1374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111069</xdr:rowOff>
    </xdr:from>
    <xdr:ext cx="736600" cy="259045"/>
    <xdr:sp macro="" textlink="">
      <xdr:nvSpPr>
        <xdr:cNvPr id="198" name="テキスト ボックス 197"/>
        <xdr:cNvSpPr txBox="1"/>
      </xdr:nvSpPr>
      <xdr:spPr>
        <a:xfrm>
          <a:off x="3733800" y="13827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28104</xdr:rowOff>
    </xdr:from>
    <xdr:to>
      <xdr:col>15</xdr:col>
      <xdr:colOff>82550</xdr:colOff>
      <xdr:row>80</xdr:row>
      <xdr:rowOff>38173</xdr:rowOff>
    </xdr:to>
    <xdr:cxnSp macro="">
      <xdr:nvCxnSpPr>
        <xdr:cNvPr id="199" name="直線コネクタ 198"/>
        <xdr:cNvCxnSpPr/>
      </xdr:nvCxnSpPr>
      <xdr:spPr>
        <a:xfrm flipV="1">
          <a:off x="2336800" y="13744104"/>
          <a:ext cx="889000"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23340</xdr:rowOff>
    </xdr:from>
    <xdr:to>
      <xdr:col>15</xdr:col>
      <xdr:colOff>133350</xdr:colOff>
      <xdr:row>80</xdr:row>
      <xdr:rowOff>124940</xdr:rowOff>
    </xdr:to>
    <xdr:sp macro="" textlink="">
      <xdr:nvSpPr>
        <xdr:cNvPr id="200" name="フローチャート: 判断 199"/>
        <xdr:cNvSpPr/>
      </xdr:nvSpPr>
      <xdr:spPr>
        <a:xfrm>
          <a:off x="3175000" y="137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109717</xdr:rowOff>
    </xdr:from>
    <xdr:ext cx="762000" cy="259045"/>
    <xdr:sp macro="" textlink="">
      <xdr:nvSpPr>
        <xdr:cNvPr id="201" name="テキスト ボックス 200"/>
        <xdr:cNvSpPr txBox="1"/>
      </xdr:nvSpPr>
      <xdr:spPr>
        <a:xfrm>
          <a:off x="2844800" y="138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7427</xdr:rowOff>
    </xdr:from>
    <xdr:to>
      <xdr:col>11</xdr:col>
      <xdr:colOff>31750</xdr:colOff>
      <xdr:row>80</xdr:row>
      <xdr:rowOff>38173</xdr:rowOff>
    </xdr:to>
    <xdr:cxnSp macro="">
      <xdr:nvCxnSpPr>
        <xdr:cNvPr id="202" name="直線コネクタ 201"/>
        <xdr:cNvCxnSpPr/>
      </xdr:nvCxnSpPr>
      <xdr:spPr>
        <a:xfrm>
          <a:off x="1447800" y="13723427"/>
          <a:ext cx="889000" cy="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5959</xdr:rowOff>
    </xdr:from>
    <xdr:to>
      <xdr:col>11</xdr:col>
      <xdr:colOff>82550</xdr:colOff>
      <xdr:row>80</xdr:row>
      <xdr:rowOff>107559</xdr:rowOff>
    </xdr:to>
    <xdr:sp macro="" textlink="">
      <xdr:nvSpPr>
        <xdr:cNvPr id="203" name="フローチャート: 判断 202"/>
        <xdr:cNvSpPr/>
      </xdr:nvSpPr>
      <xdr:spPr>
        <a:xfrm>
          <a:off x="2286000" y="1372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92336</xdr:rowOff>
    </xdr:from>
    <xdr:ext cx="762000" cy="259045"/>
    <xdr:sp macro="" textlink="">
      <xdr:nvSpPr>
        <xdr:cNvPr id="204" name="テキスト ボックス 203"/>
        <xdr:cNvSpPr txBox="1"/>
      </xdr:nvSpPr>
      <xdr:spPr>
        <a:xfrm>
          <a:off x="1955800" y="138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21337</xdr:rowOff>
    </xdr:from>
    <xdr:to>
      <xdr:col>7</xdr:col>
      <xdr:colOff>31750</xdr:colOff>
      <xdr:row>80</xdr:row>
      <xdr:rowOff>122937</xdr:rowOff>
    </xdr:to>
    <xdr:sp macro="" textlink="">
      <xdr:nvSpPr>
        <xdr:cNvPr id="205" name="フローチャート: 判断 204"/>
        <xdr:cNvSpPr/>
      </xdr:nvSpPr>
      <xdr:spPr>
        <a:xfrm>
          <a:off x="1397000" y="1373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107714</xdr:rowOff>
    </xdr:from>
    <xdr:ext cx="762000" cy="259045"/>
    <xdr:sp macro="" textlink="">
      <xdr:nvSpPr>
        <xdr:cNvPr id="206" name="テキスト ボックス 205"/>
        <xdr:cNvSpPr txBox="1"/>
      </xdr:nvSpPr>
      <xdr:spPr>
        <a:xfrm>
          <a:off x="1066800" y="13823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161170</xdr:rowOff>
    </xdr:from>
    <xdr:to>
      <xdr:col>23</xdr:col>
      <xdr:colOff>184150</xdr:colOff>
      <xdr:row>80</xdr:row>
      <xdr:rowOff>91320</xdr:rowOff>
    </xdr:to>
    <xdr:sp macro="" textlink="">
      <xdr:nvSpPr>
        <xdr:cNvPr id="212" name="楕円 211"/>
        <xdr:cNvSpPr/>
      </xdr:nvSpPr>
      <xdr:spPr>
        <a:xfrm>
          <a:off x="4902200" y="137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82447</xdr:rowOff>
    </xdr:from>
    <xdr:ext cx="762000" cy="259045"/>
    <xdr:sp macro="" textlink="">
      <xdr:nvSpPr>
        <xdr:cNvPr id="213" name="人件費・物件費等の状況該当値テキスト"/>
        <xdr:cNvSpPr txBox="1"/>
      </xdr:nvSpPr>
      <xdr:spPr>
        <a:xfrm>
          <a:off x="5041900" y="136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160919</xdr:rowOff>
    </xdr:from>
    <xdr:to>
      <xdr:col>19</xdr:col>
      <xdr:colOff>184150</xdr:colOff>
      <xdr:row>80</xdr:row>
      <xdr:rowOff>91069</xdr:rowOff>
    </xdr:to>
    <xdr:sp macro="" textlink="">
      <xdr:nvSpPr>
        <xdr:cNvPr id="214" name="楕円 213"/>
        <xdr:cNvSpPr/>
      </xdr:nvSpPr>
      <xdr:spPr>
        <a:xfrm>
          <a:off x="4064000" y="137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101246</xdr:rowOff>
    </xdr:from>
    <xdr:ext cx="736600" cy="259045"/>
    <xdr:sp macro="" textlink="">
      <xdr:nvSpPr>
        <xdr:cNvPr id="215" name="テキスト ボックス 214"/>
        <xdr:cNvSpPr txBox="1"/>
      </xdr:nvSpPr>
      <xdr:spPr>
        <a:xfrm>
          <a:off x="3733800" y="13474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148754</xdr:rowOff>
    </xdr:from>
    <xdr:to>
      <xdr:col>15</xdr:col>
      <xdr:colOff>133350</xdr:colOff>
      <xdr:row>80</xdr:row>
      <xdr:rowOff>78904</xdr:rowOff>
    </xdr:to>
    <xdr:sp macro="" textlink="">
      <xdr:nvSpPr>
        <xdr:cNvPr id="216" name="楕円 215"/>
        <xdr:cNvSpPr/>
      </xdr:nvSpPr>
      <xdr:spPr>
        <a:xfrm>
          <a:off x="3175000" y="1369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89081</xdr:rowOff>
    </xdr:from>
    <xdr:ext cx="762000" cy="259045"/>
    <xdr:sp macro="" textlink="">
      <xdr:nvSpPr>
        <xdr:cNvPr id="217" name="テキスト ボックス 216"/>
        <xdr:cNvSpPr txBox="1"/>
      </xdr:nvSpPr>
      <xdr:spPr>
        <a:xfrm>
          <a:off x="2844800" y="1346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158823</xdr:rowOff>
    </xdr:from>
    <xdr:to>
      <xdr:col>11</xdr:col>
      <xdr:colOff>82550</xdr:colOff>
      <xdr:row>80</xdr:row>
      <xdr:rowOff>88973</xdr:rowOff>
    </xdr:to>
    <xdr:sp macro="" textlink="">
      <xdr:nvSpPr>
        <xdr:cNvPr id="218" name="楕円 217"/>
        <xdr:cNvSpPr/>
      </xdr:nvSpPr>
      <xdr:spPr>
        <a:xfrm>
          <a:off x="2286000" y="137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99150</xdr:rowOff>
    </xdr:from>
    <xdr:ext cx="762000" cy="259045"/>
    <xdr:sp macro="" textlink="">
      <xdr:nvSpPr>
        <xdr:cNvPr id="219" name="テキスト ボックス 218"/>
        <xdr:cNvSpPr txBox="1"/>
      </xdr:nvSpPr>
      <xdr:spPr>
        <a:xfrm>
          <a:off x="1955800" y="134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128077</xdr:rowOff>
    </xdr:from>
    <xdr:to>
      <xdr:col>7</xdr:col>
      <xdr:colOff>31750</xdr:colOff>
      <xdr:row>80</xdr:row>
      <xdr:rowOff>58227</xdr:rowOff>
    </xdr:to>
    <xdr:sp macro="" textlink="">
      <xdr:nvSpPr>
        <xdr:cNvPr id="220" name="楕円 219"/>
        <xdr:cNvSpPr/>
      </xdr:nvSpPr>
      <xdr:spPr>
        <a:xfrm>
          <a:off x="1397000" y="1367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68404</xdr:rowOff>
    </xdr:from>
    <xdr:ext cx="762000" cy="259045"/>
    <xdr:sp macro="" textlink="">
      <xdr:nvSpPr>
        <xdr:cNvPr id="221" name="テキスト ボックス 220"/>
        <xdr:cNvSpPr txBox="1"/>
      </xdr:nvSpPr>
      <xdr:spPr>
        <a:xfrm>
          <a:off x="1066800" y="1344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級別の給与カットを実施しており、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年連続で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を切ったものの依然高い指数となっている。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指数が他の団体と比較して突出することのないよう今後も引き続き適正な給与水準の維持に努める。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90</xdr:row>
      <xdr:rowOff>32455</xdr:rowOff>
    </xdr:to>
    <xdr:cxnSp macro="">
      <xdr:nvCxnSpPr>
        <xdr:cNvPr id="250" name="直線コネクタ 249"/>
        <xdr:cNvCxnSpPr/>
      </xdr:nvCxnSpPr>
      <xdr:spPr>
        <a:xfrm flipV="1">
          <a:off x="17018000" y="13948128"/>
          <a:ext cx="0" cy="151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1" name="給与水準   （国との比較）最小値テキスト"/>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2" name="直線コネクタ 251"/>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3"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4" name="直線コネクタ 253"/>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88</xdr:row>
      <xdr:rowOff>26811</xdr:rowOff>
    </xdr:to>
    <xdr:cxnSp macro="">
      <xdr:nvCxnSpPr>
        <xdr:cNvPr id="255" name="直線コネクタ 254"/>
        <xdr:cNvCxnSpPr/>
      </xdr:nvCxnSpPr>
      <xdr:spPr>
        <a:xfrm flipV="1">
          <a:off x="16179800" y="1507419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6"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7" name="フローチャート: 判断 256"/>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26811</xdr:rowOff>
    </xdr:from>
    <xdr:to>
      <xdr:col>77</xdr:col>
      <xdr:colOff>44450</xdr:colOff>
      <xdr:row>88</xdr:row>
      <xdr:rowOff>26811</xdr:rowOff>
    </xdr:to>
    <xdr:cxnSp macro="">
      <xdr:nvCxnSpPr>
        <xdr:cNvPr id="258" name="直線コネクタ 257"/>
        <xdr:cNvCxnSpPr/>
      </xdr:nvCxnSpPr>
      <xdr:spPr>
        <a:xfrm>
          <a:off x="15290800" y="1511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59" name="フローチャート: 判断 258"/>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95549</xdr:rowOff>
    </xdr:from>
    <xdr:ext cx="736600" cy="259045"/>
    <xdr:sp macro="" textlink="">
      <xdr:nvSpPr>
        <xdr:cNvPr id="260" name="テキスト ボックス 259"/>
        <xdr:cNvSpPr txBox="1"/>
      </xdr:nvSpPr>
      <xdr:spPr>
        <a:xfrm>
          <a:off x="15798800" y="144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26811</xdr:rowOff>
    </xdr:from>
    <xdr:to>
      <xdr:col>72</xdr:col>
      <xdr:colOff>203200</xdr:colOff>
      <xdr:row>88</xdr:row>
      <xdr:rowOff>67028</xdr:rowOff>
    </xdr:to>
    <xdr:cxnSp macro="">
      <xdr:nvCxnSpPr>
        <xdr:cNvPr id="261" name="直線コネクタ 260"/>
        <xdr:cNvCxnSpPr/>
      </xdr:nvCxnSpPr>
      <xdr:spPr>
        <a:xfrm flipV="1">
          <a:off x="14401800" y="151144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155222</xdr:rowOff>
    </xdr:from>
    <xdr:to>
      <xdr:col>73</xdr:col>
      <xdr:colOff>44450</xdr:colOff>
      <xdr:row>86</xdr:row>
      <xdr:rowOff>85372</xdr:rowOff>
    </xdr:to>
    <xdr:sp macro="" textlink="">
      <xdr:nvSpPr>
        <xdr:cNvPr id="262" name="フローチャート: 判断 261"/>
        <xdr:cNvSpPr/>
      </xdr:nvSpPr>
      <xdr:spPr>
        <a:xfrm>
          <a:off x="15240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95549</xdr:rowOff>
    </xdr:from>
    <xdr:ext cx="762000" cy="259045"/>
    <xdr:sp macro="" textlink="">
      <xdr:nvSpPr>
        <xdr:cNvPr id="263" name="テキスト ボックス 262"/>
        <xdr:cNvSpPr txBox="1"/>
      </xdr:nvSpPr>
      <xdr:spPr>
        <a:xfrm>
          <a:off x="14909800" y="144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67028</xdr:rowOff>
    </xdr:from>
    <xdr:to>
      <xdr:col>68</xdr:col>
      <xdr:colOff>152400</xdr:colOff>
      <xdr:row>88</xdr:row>
      <xdr:rowOff>160866</xdr:rowOff>
    </xdr:to>
    <xdr:cxnSp macro="">
      <xdr:nvCxnSpPr>
        <xdr:cNvPr id="264" name="直線コネクタ 263"/>
        <xdr:cNvCxnSpPr/>
      </xdr:nvCxnSpPr>
      <xdr:spPr>
        <a:xfrm flipV="1">
          <a:off x="13512800" y="151546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66" name="テキスト ボックス 265"/>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74" name="楕円 273"/>
        <xdr:cNvSpPr/>
      </xdr:nvSpPr>
      <xdr:spPr>
        <a:xfrm>
          <a:off x="169672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79322</xdr:rowOff>
    </xdr:from>
    <xdr:ext cx="762000" cy="259045"/>
    <xdr:sp macro="" textlink="">
      <xdr:nvSpPr>
        <xdr:cNvPr id="275" name="給与水準   （国との比較）該当値テキスト"/>
        <xdr:cNvSpPr txBox="1"/>
      </xdr:nvSpPr>
      <xdr:spPr>
        <a:xfrm>
          <a:off x="17106900" y="1499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147461</xdr:rowOff>
    </xdr:from>
    <xdr:to>
      <xdr:col>77</xdr:col>
      <xdr:colOff>95250</xdr:colOff>
      <xdr:row>88</xdr:row>
      <xdr:rowOff>77611</xdr:rowOff>
    </xdr:to>
    <xdr:sp macro="" textlink="">
      <xdr:nvSpPr>
        <xdr:cNvPr id="276" name="楕円 275"/>
        <xdr:cNvSpPr/>
      </xdr:nvSpPr>
      <xdr:spPr>
        <a:xfrm>
          <a:off x="16129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62388</xdr:rowOff>
    </xdr:from>
    <xdr:ext cx="736600" cy="259045"/>
    <xdr:sp macro="" textlink="">
      <xdr:nvSpPr>
        <xdr:cNvPr id="277" name="テキスト ボックス 276"/>
        <xdr:cNvSpPr txBox="1"/>
      </xdr:nvSpPr>
      <xdr:spPr>
        <a:xfrm>
          <a:off x="15798800" y="1514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147461</xdr:rowOff>
    </xdr:from>
    <xdr:to>
      <xdr:col>73</xdr:col>
      <xdr:colOff>44450</xdr:colOff>
      <xdr:row>88</xdr:row>
      <xdr:rowOff>77611</xdr:rowOff>
    </xdr:to>
    <xdr:sp macro="" textlink="">
      <xdr:nvSpPr>
        <xdr:cNvPr id="278" name="楕円 277"/>
        <xdr:cNvSpPr/>
      </xdr:nvSpPr>
      <xdr:spPr>
        <a:xfrm>
          <a:off x="15240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79" name="テキスト ボックス 278"/>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16228</xdr:rowOff>
    </xdr:from>
    <xdr:to>
      <xdr:col>68</xdr:col>
      <xdr:colOff>203200</xdr:colOff>
      <xdr:row>88</xdr:row>
      <xdr:rowOff>117828</xdr:rowOff>
    </xdr:to>
    <xdr:sp macro="" textlink="">
      <xdr:nvSpPr>
        <xdr:cNvPr id="280" name="楕円 279"/>
        <xdr:cNvSpPr/>
      </xdr:nvSpPr>
      <xdr:spPr>
        <a:xfrm>
          <a:off x="14351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102605</xdr:rowOff>
    </xdr:from>
    <xdr:ext cx="762000" cy="259045"/>
    <xdr:sp macro="" textlink="">
      <xdr:nvSpPr>
        <xdr:cNvPr id="281" name="テキスト ボックス 280"/>
        <xdr:cNvSpPr txBox="1"/>
      </xdr:nvSpPr>
      <xdr:spPr>
        <a:xfrm>
          <a:off x="14020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110066</xdr:rowOff>
    </xdr:from>
    <xdr:to>
      <xdr:col>64</xdr:col>
      <xdr:colOff>152400</xdr:colOff>
      <xdr:row>89</xdr:row>
      <xdr:rowOff>40216</xdr:rowOff>
    </xdr:to>
    <xdr:sp macro="" textlink="">
      <xdr:nvSpPr>
        <xdr:cNvPr id="282" name="楕円 281"/>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24993</xdr:rowOff>
    </xdr:from>
    <xdr:ext cx="762000" cy="259045"/>
    <xdr:sp macro="" textlink="">
      <xdr:nvSpPr>
        <xdr:cNvPr id="283" name="テキスト ボックス 282"/>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再任用職員が増えてきているが職員数は変わっていない。人件費の抑制は喫緊の課題であり、行財政改革プランの実行により適正な定員管理に努める。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164465</xdr:rowOff>
    </xdr:to>
    <xdr:cxnSp macro="">
      <xdr:nvCxnSpPr>
        <xdr:cNvPr id="315" name="直線コネクタ 314"/>
        <xdr:cNvCxnSpPr/>
      </xdr:nvCxnSpPr>
      <xdr:spPr>
        <a:xfrm flipV="1">
          <a:off x="17018000" y="9947003"/>
          <a:ext cx="0" cy="170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6"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7" name="直線コネクタ 316"/>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18506</xdr:rowOff>
    </xdr:from>
    <xdr:to>
      <xdr:col>81</xdr:col>
      <xdr:colOff>44450</xdr:colOff>
      <xdr:row>60</xdr:row>
      <xdr:rowOff>21953</xdr:rowOff>
    </xdr:to>
    <xdr:cxnSp macro="">
      <xdr:nvCxnSpPr>
        <xdr:cNvPr id="320" name="直線コネクタ 319"/>
        <xdr:cNvCxnSpPr/>
      </xdr:nvCxnSpPr>
      <xdr:spPr>
        <a:xfrm>
          <a:off x="16179800" y="10305506"/>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108</xdr:rowOff>
    </xdr:from>
    <xdr:ext cx="762000" cy="259045"/>
    <xdr:sp macro="" textlink="">
      <xdr:nvSpPr>
        <xdr:cNvPr id="321" name="定員管理の状況平均値テキスト"/>
        <xdr:cNvSpPr txBox="1"/>
      </xdr:nvSpPr>
      <xdr:spPr>
        <a:xfrm>
          <a:off x="17106900" y="102871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28031</xdr:rowOff>
    </xdr:from>
    <xdr:to>
      <xdr:col>81</xdr:col>
      <xdr:colOff>95250</xdr:colOff>
      <xdr:row>60</xdr:row>
      <xdr:rowOff>129631</xdr:rowOff>
    </xdr:to>
    <xdr:sp macro="" textlink="">
      <xdr:nvSpPr>
        <xdr:cNvPr id="322" name="フローチャート: 判断 321"/>
        <xdr:cNvSpPr/>
      </xdr:nvSpPr>
      <xdr:spPr>
        <a:xfrm>
          <a:off x="169672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18506</xdr:rowOff>
    </xdr:from>
    <xdr:to>
      <xdr:col>77</xdr:col>
      <xdr:colOff>44450</xdr:colOff>
      <xdr:row>60</xdr:row>
      <xdr:rowOff>30571</xdr:rowOff>
    </xdr:to>
    <xdr:cxnSp macro="">
      <xdr:nvCxnSpPr>
        <xdr:cNvPr id="323" name="直線コネクタ 322"/>
        <xdr:cNvCxnSpPr/>
      </xdr:nvCxnSpPr>
      <xdr:spPr>
        <a:xfrm flipV="1">
          <a:off x="15290800" y="1030550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17690</xdr:rowOff>
    </xdr:from>
    <xdr:to>
      <xdr:col>77</xdr:col>
      <xdr:colOff>95250</xdr:colOff>
      <xdr:row>60</xdr:row>
      <xdr:rowOff>119290</xdr:rowOff>
    </xdr:to>
    <xdr:sp macro="" textlink="">
      <xdr:nvSpPr>
        <xdr:cNvPr id="324" name="フローチャート: 判断 323"/>
        <xdr:cNvSpPr/>
      </xdr:nvSpPr>
      <xdr:spPr>
        <a:xfrm>
          <a:off x="16129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104067</xdr:rowOff>
    </xdr:from>
    <xdr:ext cx="736600" cy="259045"/>
    <xdr:sp macro="" textlink="">
      <xdr:nvSpPr>
        <xdr:cNvPr id="325" name="テキスト ボックス 324"/>
        <xdr:cNvSpPr txBox="1"/>
      </xdr:nvSpPr>
      <xdr:spPr>
        <a:xfrm>
          <a:off x="15798800" y="1039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20229</xdr:rowOff>
    </xdr:from>
    <xdr:to>
      <xdr:col>72</xdr:col>
      <xdr:colOff>203200</xdr:colOff>
      <xdr:row>60</xdr:row>
      <xdr:rowOff>30571</xdr:rowOff>
    </xdr:to>
    <xdr:cxnSp macro="">
      <xdr:nvCxnSpPr>
        <xdr:cNvPr id="326" name="直線コネクタ 325"/>
        <xdr:cNvCxnSpPr/>
      </xdr:nvCxnSpPr>
      <xdr:spPr>
        <a:xfrm>
          <a:off x="14401800" y="1030722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12519</xdr:rowOff>
    </xdr:from>
    <xdr:to>
      <xdr:col>73</xdr:col>
      <xdr:colOff>44450</xdr:colOff>
      <xdr:row>60</xdr:row>
      <xdr:rowOff>114119</xdr:rowOff>
    </xdr:to>
    <xdr:sp macro="" textlink="">
      <xdr:nvSpPr>
        <xdr:cNvPr id="327" name="フローチャート: 判断 326"/>
        <xdr:cNvSpPr/>
      </xdr:nvSpPr>
      <xdr:spPr>
        <a:xfrm>
          <a:off x="15240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98896</xdr:rowOff>
    </xdr:from>
    <xdr:ext cx="762000" cy="259045"/>
    <xdr:sp macro="" textlink="">
      <xdr:nvSpPr>
        <xdr:cNvPr id="328" name="テキスト ボックス 327"/>
        <xdr:cNvSpPr txBox="1"/>
      </xdr:nvSpPr>
      <xdr:spPr>
        <a:xfrm>
          <a:off x="14909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20229</xdr:rowOff>
    </xdr:from>
    <xdr:to>
      <xdr:col>68</xdr:col>
      <xdr:colOff>152400</xdr:colOff>
      <xdr:row>60</xdr:row>
      <xdr:rowOff>34018</xdr:rowOff>
    </xdr:to>
    <xdr:cxnSp macro="">
      <xdr:nvCxnSpPr>
        <xdr:cNvPr id="329" name="直線コネクタ 328"/>
        <xdr:cNvCxnSpPr/>
      </xdr:nvCxnSpPr>
      <xdr:spPr>
        <a:xfrm flipV="1">
          <a:off x="13512800" y="1030722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158115</xdr:rowOff>
    </xdr:from>
    <xdr:to>
      <xdr:col>68</xdr:col>
      <xdr:colOff>203200</xdr:colOff>
      <xdr:row>60</xdr:row>
      <xdr:rowOff>88265</xdr:rowOff>
    </xdr:to>
    <xdr:sp macro="" textlink="">
      <xdr:nvSpPr>
        <xdr:cNvPr id="330" name="フローチャート: 判断 329"/>
        <xdr:cNvSpPr/>
      </xdr:nvSpPr>
      <xdr:spPr>
        <a:xfrm>
          <a:off x="14351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73042</xdr:rowOff>
    </xdr:from>
    <xdr:ext cx="762000" cy="259045"/>
    <xdr:sp macro="" textlink="">
      <xdr:nvSpPr>
        <xdr:cNvPr id="331" name="テキスト ボックス 330"/>
        <xdr:cNvSpPr txBox="1"/>
      </xdr:nvSpPr>
      <xdr:spPr>
        <a:xfrm>
          <a:off x="14020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2" name="フローチャート: 判断 331"/>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152326</xdr:rowOff>
    </xdr:from>
    <xdr:ext cx="762000" cy="259045"/>
    <xdr:sp macro="" textlink="">
      <xdr:nvSpPr>
        <xdr:cNvPr id="333" name="テキスト ボックス 332"/>
        <xdr:cNvSpPr txBox="1"/>
      </xdr:nvSpPr>
      <xdr:spPr>
        <a:xfrm>
          <a:off x="13131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142603</xdr:rowOff>
    </xdr:from>
    <xdr:to>
      <xdr:col>81</xdr:col>
      <xdr:colOff>95250</xdr:colOff>
      <xdr:row>60</xdr:row>
      <xdr:rowOff>72753</xdr:rowOff>
    </xdr:to>
    <xdr:sp macro="" textlink="">
      <xdr:nvSpPr>
        <xdr:cNvPr id="339" name="楕円 338"/>
        <xdr:cNvSpPr/>
      </xdr:nvSpPr>
      <xdr:spPr>
        <a:xfrm>
          <a:off x="169672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159130</xdr:rowOff>
    </xdr:from>
    <xdr:ext cx="762000" cy="259045"/>
    <xdr:sp macro="" textlink="">
      <xdr:nvSpPr>
        <xdr:cNvPr id="340" name="定員管理の状況該当値テキスト"/>
        <xdr:cNvSpPr txBox="1"/>
      </xdr:nvSpPr>
      <xdr:spPr>
        <a:xfrm>
          <a:off x="17106900" y="1010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139156</xdr:rowOff>
    </xdr:from>
    <xdr:to>
      <xdr:col>77</xdr:col>
      <xdr:colOff>95250</xdr:colOff>
      <xdr:row>60</xdr:row>
      <xdr:rowOff>69306</xdr:rowOff>
    </xdr:to>
    <xdr:sp macro="" textlink="">
      <xdr:nvSpPr>
        <xdr:cNvPr id="341" name="楕円 340"/>
        <xdr:cNvSpPr/>
      </xdr:nvSpPr>
      <xdr:spPr>
        <a:xfrm>
          <a:off x="16129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79483</xdr:rowOff>
    </xdr:from>
    <xdr:ext cx="736600" cy="259045"/>
    <xdr:sp macro="" textlink="">
      <xdr:nvSpPr>
        <xdr:cNvPr id="342" name="テキスト ボックス 341"/>
        <xdr:cNvSpPr txBox="1"/>
      </xdr:nvSpPr>
      <xdr:spPr>
        <a:xfrm>
          <a:off x="15798800" y="1002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151221</xdr:rowOff>
    </xdr:from>
    <xdr:to>
      <xdr:col>73</xdr:col>
      <xdr:colOff>44450</xdr:colOff>
      <xdr:row>60</xdr:row>
      <xdr:rowOff>81371</xdr:rowOff>
    </xdr:to>
    <xdr:sp macro="" textlink="">
      <xdr:nvSpPr>
        <xdr:cNvPr id="343" name="楕円 342"/>
        <xdr:cNvSpPr/>
      </xdr:nvSpPr>
      <xdr:spPr>
        <a:xfrm>
          <a:off x="15240000" y="102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91548</xdr:rowOff>
    </xdr:from>
    <xdr:ext cx="762000" cy="259045"/>
    <xdr:sp macro="" textlink="">
      <xdr:nvSpPr>
        <xdr:cNvPr id="344" name="テキスト ボックス 343"/>
        <xdr:cNvSpPr txBox="1"/>
      </xdr:nvSpPr>
      <xdr:spPr>
        <a:xfrm>
          <a:off x="14909800" y="1003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140879</xdr:rowOff>
    </xdr:from>
    <xdr:to>
      <xdr:col>68</xdr:col>
      <xdr:colOff>203200</xdr:colOff>
      <xdr:row>60</xdr:row>
      <xdr:rowOff>71029</xdr:rowOff>
    </xdr:to>
    <xdr:sp macro="" textlink="">
      <xdr:nvSpPr>
        <xdr:cNvPr id="345" name="楕円 344"/>
        <xdr:cNvSpPr/>
      </xdr:nvSpPr>
      <xdr:spPr>
        <a:xfrm>
          <a:off x="143510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81206</xdr:rowOff>
    </xdr:from>
    <xdr:ext cx="762000" cy="259045"/>
    <xdr:sp macro="" textlink="">
      <xdr:nvSpPr>
        <xdr:cNvPr id="346" name="テキスト ボックス 345"/>
        <xdr:cNvSpPr txBox="1"/>
      </xdr:nvSpPr>
      <xdr:spPr>
        <a:xfrm>
          <a:off x="14020800" y="1002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154668</xdr:rowOff>
    </xdr:from>
    <xdr:to>
      <xdr:col>64</xdr:col>
      <xdr:colOff>152400</xdr:colOff>
      <xdr:row>60</xdr:row>
      <xdr:rowOff>84818</xdr:rowOff>
    </xdr:to>
    <xdr:sp macro="" textlink="">
      <xdr:nvSpPr>
        <xdr:cNvPr id="347" name="楕円 346"/>
        <xdr:cNvSpPr/>
      </xdr:nvSpPr>
      <xdr:spPr>
        <a:xfrm>
          <a:off x="13462000" y="102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94995</xdr:rowOff>
    </xdr:from>
    <xdr:ext cx="762000" cy="259045"/>
    <xdr:sp macro="" textlink="">
      <xdr:nvSpPr>
        <xdr:cNvPr id="348" name="テキスト ボックス 347"/>
        <xdr:cNvSpPr txBox="1"/>
      </xdr:nvSpPr>
      <xdr:spPr>
        <a:xfrm>
          <a:off x="13131800" y="1003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ヵ年の平均により算出され、</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％と昨年度で</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ポイント悪化した。しかしながら、単年度ごとの数値を見ると、</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）となっており、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は数値が改善している。これは、公共下水道事業会計において公債費が減少したことにより公営企業会計への公債費部分の繰出金が△</a:t>
          </a:r>
          <a:r>
            <a:rPr kumimoji="1" lang="en-US" altLang="ja-JP" sz="1300">
              <a:latin typeface="ＭＳ Ｐゴシック" panose="020B0600070205080204" pitchFamily="50" charset="-128"/>
              <a:ea typeface="ＭＳ Ｐゴシック" panose="020B0600070205080204" pitchFamily="50" charset="-128"/>
            </a:rPr>
            <a:t>36,228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％減少したことや、法人町民税や固定資産税の増額により標準財政規模が</a:t>
          </a:r>
          <a:r>
            <a:rPr kumimoji="1" lang="en-US" altLang="ja-JP" sz="1300">
              <a:latin typeface="ＭＳ Ｐゴシック" panose="020B0600070205080204" pitchFamily="50" charset="-128"/>
              <a:ea typeface="ＭＳ Ｐゴシック" panose="020B0600070205080204" pitchFamily="50" charset="-128"/>
            </a:rPr>
            <a:t>67,438</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％増額となったためである。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78232</xdr:rowOff>
    </xdr:to>
    <xdr:cxnSp macro="">
      <xdr:nvCxnSpPr>
        <xdr:cNvPr id="375" name="直線コネクタ 374"/>
        <xdr:cNvCxnSpPr/>
      </xdr:nvCxnSpPr>
      <xdr:spPr>
        <a:xfrm flipV="1">
          <a:off x="17018000" y="611632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50309</xdr:rowOff>
    </xdr:from>
    <xdr:ext cx="762000" cy="259045"/>
    <xdr:sp macro="" textlink="">
      <xdr:nvSpPr>
        <xdr:cNvPr id="376" name="公債費負担の状況最小値テキスト"/>
        <xdr:cNvSpPr txBox="1"/>
      </xdr:nvSpPr>
      <xdr:spPr>
        <a:xfrm>
          <a:off x="17106900" y="759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78232</xdr:rowOff>
    </xdr:from>
    <xdr:to>
      <xdr:col>81</xdr:col>
      <xdr:colOff>133350</xdr:colOff>
      <xdr:row>44</xdr:row>
      <xdr:rowOff>78232</xdr:rowOff>
    </xdr:to>
    <xdr:cxnSp macro="">
      <xdr:nvCxnSpPr>
        <xdr:cNvPr id="377" name="直線コネクタ 376"/>
        <xdr:cNvCxnSpPr/>
      </xdr:nvCxnSpPr>
      <xdr:spPr>
        <a:xfrm>
          <a:off x="16929100" y="762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8"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9" name="直線コネクタ 378"/>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119634</xdr:rowOff>
    </xdr:to>
    <xdr:cxnSp macro="">
      <xdr:nvCxnSpPr>
        <xdr:cNvPr id="380" name="直線コネクタ 379"/>
        <xdr:cNvCxnSpPr/>
      </xdr:nvCxnSpPr>
      <xdr:spPr>
        <a:xfrm>
          <a:off x="16179800" y="711047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41</xdr:row>
      <xdr:rowOff>81026</xdr:rowOff>
    </xdr:to>
    <xdr:cxnSp macro="">
      <xdr:nvCxnSpPr>
        <xdr:cNvPr id="383" name="直線コネクタ 382"/>
        <xdr:cNvCxnSpPr/>
      </xdr:nvCxnSpPr>
      <xdr:spPr>
        <a:xfrm>
          <a:off x="15290800" y="70815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13462</xdr:rowOff>
    </xdr:from>
    <xdr:to>
      <xdr:col>72</xdr:col>
      <xdr:colOff>203200</xdr:colOff>
      <xdr:row>41</xdr:row>
      <xdr:rowOff>52070</xdr:rowOff>
    </xdr:to>
    <xdr:cxnSp macro="">
      <xdr:nvCxnSpPr>
        <xdr:cNvPr id="386" name="直線コネクタ 385"/>
        <xdr:cNvCxnSpPr/>
      </xdr:nvCxnSpPr>
      <xdr:spPr>
        <a:xfrm>
          <a:off x="14401800" y="704291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13462</xdr:rowOff>
    </xdr:from>
    <xdr:to>
      <xdr:col>68</xdr:col>
      <xdr:colOff>152400</xdr:colOff>
      <xdr:row>41</xdr:row>
      <xdr:rowOff>61722</xdr:rowOff>
    </xdr:to>
    <xdr:cxnSp macro="">
      <xdr:nvCxnSpPr>
        <xdr:cNvPr id="389" name="直線コネクタ 388"/>
        <xdr:cNvCxnSpPr/>
      </xdr:nvCxnSpPr>
      <xdr:spPr>
        <a:xfrm flipV="1">
          <a:off x="13512800" y="70429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8636</xdr:rowOff>
    </xdr:from>
    <xdr:to>
      <xdr:col>68</xdr:col>
      <xdr:colOff>203200</xdr:colOff>
      <xdr:row>40</xdr:row>
      <xdr:rowOff>110236</xdr:rowOff>
    </xdr:to>
    <xdr:sp macro="" textlink="">
      <xdr:nvSpPr>
        <xdr:cNvPr id="390" name="フローチャート: 判断 389"/>
        <xdr:cNvSpPr/>
      </xdr:nvSpPr>
      <xdr:spPr>
        <a:xfrm>
          <a:off x="14351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120413</xdr:rowOff>
    </xdr:from>
    <xdr:ext cx="762000" cy="259045"/>
    <xdr:sp macro="" textlink="">
      <xdr:nvSpPr>
        <xdr:cNvPr id="391" name="テキスト ボックス 390"/>
        <xdr:cNvSpPr txBox="1"/>
      </xdr:nvSpPr>
      <xdr:spPr>
        <a:xfrm>
          <a:off x="14020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2" name="フローチャート: 判断 391"/>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3" name="テキスト ボックス 39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99" name="楕円 398"/>
        <xdr:cNvSpPr/>
      </xdr:nvSpPr>
      <xdr:spPr>
        <a:xfrm>
          <a:off x="169672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40911</xdr:rowOff>
    </xdr:from>
    <xdr:ext cx="762000" cy="259045"/>
    <xdr:sp macro="" textlink="">
      <xdr:nvSpPr>
        <xdr:cNvPr id="400" name="公債費負担の状況該当値テキスト"/>
        <xdr:cNvSpPr txBox="1"/>
      </xdr:nvSpPr>
      <xdr:spPr>
        <a:xfrm>
          <a:off x="17106900" y="707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30226</xdr:rowOff>
    </xdr:from>
    <xdr:to>
      <xdr:col>77</xdr:col>
      <xdr:colOff>95250</xdr:colOff>
      <xdr:row>41</xdr:row>
      <xdr:rowOff>131826</xdr:rowOff>
    </xdr:to>
    <xdr:sp macro="" textlink="">
      <xdr:nvSpPr>
        <xdr:cNvPr id="401" name="楕円 400"/>
        <xdr:cNvSpPr/>
      </xdr:nvSpPr>
      <xdr:spPr>
        <a:xfrm>
          <a:off x="16129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402" name="テキスト ボックス 401"/>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3" name="楕円 402"/>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4" name="テキスト ボックス 403"/>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134112</xdr:rowOff>
    </xdr:from>
    <xdr:to>
      <xdr:col>68</xdr:col>
      <xdr:colOff>203200</xdr:colOff>
      <xdr:row>41</xdr:row>
      <xdr:rowOff>64262</xdr:rowOff>
    </xdr:to>
    <xdr:sp macro="" textlink="">
      <xdr:nvSpPr>
        <xdr:cNvPr id="405" name="楕円 404"/>
        <xdr:cNvSpPr/>
      </xdr:nvSpPr>
      <xdr:spPr>
        <a:xfrm>
          <a:off x="14351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49039</xdr:rowOff>
    </xdr:from>
    <xdr:ext cx="762000" cy="259045"/>
    <xdr:sp macro="" textlink="">
      <xdr:nvSpPr>
        <xdr:cNvPr id="406" name="テキスト ボックス 405"/>
        <xdr:cNvSpPr txBox="1"/>
      </xdr:nvSpPr>
      <xdr:spPr>
        <a:xfrm>
          <a:off x="14020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407" name="楕円 406"/>
        <xdr:cNvSpPr/>
      </xdr:nvSpPr>
      <xdr:spPr>
        <a:xfrm>
          <a:off x="13462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408" name="テキスト ボックス 407"/>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本年度の将来負担比率は</a:t>
          </a:r>
          <a:r>
            <a:rPr kumimoji="1" lang="en-US" altLang="ja-JP" sz="1300">
              <a:latin typeface="ＭＳ Ｐゴシック" panose="020B0600070205080204" pitchFamily="50" charset="-128"/>
              <a:ea typeface="ＭＳ Ｐゴシック" panose="020B0600070205080204" pitchFamily="50" charset="-128"/>
            </a:rPr>
            <a:t>62.6</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地方債発行抑制により、地方債現在高が</a:t>
          </a:r>
          <a:r>
            <a:rPr kumimoji="1" lang="en-US" altLang="ja-JP" sz="1300">
              <a:latin typeface="ＭＳ Ｐゴシック" panose="020B0600070205080204" pitchFamily="50" charset="-128"/>
              <a:ea typeface="ＭＳ Ｐゴシック" panose="020B0600070205080204" pitchFamily="50" charset="-128"/>
            </a:rPr>
            <a:t>126,829</a:t>
          </a:r>
          <a:r>
            <a:rPr kumimoji="1" lang="ja-JP" altLang="en-US" sz="1300">
              <a:latin typeface="ＭＳ Ｐゴシック" panose="020B0600070205080204" pitchFamily="50" charset="-128"/>
              <a:ea typeface="ＭＳ Ｐゴシック" panose="020B0600070205080204" pitchFamily="50" charset="-128"/>
            </a:rPr>
            <a:t>千円減少したことや、下水道事業の起債残高の減少により公営企業債等繰入見込額が</a:t>
          </a:r>
          <a:r>
            <a:rPr kumimoji="1" lang="en-US" altLang="ja-JP" sz="1300">
              <a:latin typeface="ＭＳ Ｐゴシック" panose="020B0600070205080204" pitchFamily="50" charset="-128"/>
              <a:ea typeface="ＭＳ Ｐゴシック" panose="020B0600070205080204" pitchFamily="50" charset="-128"/>
            </a:rPr>
            <a:t>216,645</a:t>
          </a:r>
          <a:r>
            <a:rPr kumimoji="1" lang="ja-JP" altLang="en-US" sz="1300">
              <a:latin typeface="ＭＳ Ｐゴシック" panose="020B0600070205080204" pitchFamily="50" charset="-128"/>
              <a:ea typeface="ＭＳ Ｐゴシック" panose="020B0600070205080204" pitchFamily="50" charset="-128"/>
            </a:rPr>
            <a:t>千円減少、さらに退職者手当負担見込額が</a:t>
          </a:r>
          <a:r>
            <a:rPr kumimoji="1" lang="en-US" altLang="ja-JP" sz="1300">
              <a:latin typeface="ＭＳ Ｐゴシック" panose="020B0600070205080204" pitchFamily="50" charset="-128"/>
              <a:ea typeface="ＭＳ Ｐゴシック" panose="020B0600070205080204" pitchFamily="50" charset="-128"/>
            </a:rPr>
            <a:t>210,259</a:t>
          </a:r>
          <a:r>
            <a:rPr kumimoji="1" lang="ja-JP" altLang="en-US" sz="1300">
              <a:latin typeface="ＭＳ Ｐゴシック" panose="020B0600070205080204" pitchFamily="50" charset="-128"/>
              <a:ea typeface="ＭＳ Ｐゴシック" panose="020B0600070205080204" pitchFamily="50" charset="-128"/>
            </a:rPr>
            <a:t>千円減少したためである。</a:t>
          </a:r>
        </a:p>
        <a:p>
          <a:r>
            <a:rPr kumimoji="1" lang="ja-JP" altLang="en-US" sz="1300">
              <a:latin typeface="ＭＳ Ｐゴシック" panose="020B0600070205080204" pitchFamily="50" charset="-128"/>
              <a:ea typeface="ＭＳ Ｐゴシック" panose="020B0600070205080204" pitchFamily="50" charset="-128"/>
            </a:rPr>
            <a:t>　結果として、将来負担額が</a:t>
          </a:r>
          <a:r>
            <a:rPr kumimoji="1" lang="en-US" altLang="ja-JP" sz="1300">
              <a:latin typeface="ＭＳ Ｐゴシック" panose="020B0600070205080204" pitchFamily="50" charset="-128"/>
              <a:ea typeface="ＭＳ Ｐゴシック" panose="020B0600070205080204" pitchFamily="50" charset="-128"/>
            </a:rPr>
            <a:t>370,680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％の減となり将来負担比率が大幅に改善した。</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39" name="直線コネクタ 438"/>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0" name="将来負担の状況最小値テキスト"/>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1" name="直線コネクタ 440"/>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117868</xdr:rowOff>
    </xdr:from>
    <xdr:to>
      <xdr:col>81</xdr:col>
      <xdr:colOff>44450</xdr:colOff>
      <xdr:row>18</xdr:row>
      <xdr:rowOff>37193</xdr:rowOff>
    </xdr:to>
    <xdr:cxnSp macro="">
      <xdr:nvCxnSpPr>
        <xdr:cNvPr id="444" name="直線コネクタ 443"/>
        <xdr:cNvCxnSpPr/>
      </xdr:nvCxnSpPr>
      <xdr:spPr>
        <a:xfrm flipV="1">
          <a:off x="16179800" y="3032518"/>
          <a:ext cx="8382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88917</xdr:rowOff>
    </xdr:from>
    <xdr:ext cx="762000" cy="259045"/>
    <xdr:sp macro="" textlink="">
      <xdr:nvSpPr>
        <xdr:cNvPr id="445" name="将来負担の状況平均値テキスト"/>
        <xdr:cNvSpPr txBox="1"/>
      </xdr:nvSpPr>
      <xdr:spPr>
        <a:xfrm>
          <a:off x="17106900" y="2317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72390</xdr:rowOff>
    </xdr:from>
    <xdr:to>
      <xdr:col>81</xdr:col>
      <xdr:colOff>95250</xdr:colOff>
      <xdr:row>15</xdr:row>
      <xdr:rowOff>2540</xdr:rowOff>
    </xdr:to>
    <xdr:sp macro="" textlink="">
      <xdr:nvSpPr>
        <xdr:cNvPr id="446" name="フローチャート: 判断 445"/>
        <xdr:cNvSpPr/>
      </xdr:nvSpPr>
      <xdr:spPr>
        <a:xfrm>
          <a:off x="169672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87993</xdr:rowOff>
    </xdr:from>
    <xdr:to>
      <xdr:col>77</xdr:col>
      <xdr:colOff>44450</xdr:colOff>
      <xdr:row>18</xdr:row>
      <xdr:rowOff>37193</xdr:rowOff>
    </xdr:to>
    <xdr:cxnSp macro="">
      <xdr:nvCxnSpPr>
        <xdr:cNvPr id="447" name="直線コネクタ 446"/>
        <xdr:cNvCxnSpPr/>
      </xdr:nvCxnSpPr>
      <xdr:spPr>
        <a:xfrm>
          <a:off x="15290800" y="30026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94222</xdr:rowOff>
    </xdr:from>
    <xdr:to>
      <xdr:col>77</xdr:col>
      <xdr:colOff>95250</xdr:colOff>
      <xdr:row>15</xdr:row>
      <xdr:rowOff>24372</xdr:rowOff>
    </xdr:to>
    <xdr:sp macro="" textlink="">
      <xdr:nvSpPr>
        <xdr:cNvPr id="448" name="フローチャート: 判断 447"/>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34549</xdr:rowOff>
    </xdr:from>
    <xdr:ext cx="736600" cy="259045"/>
    <xdr:sp macro="" textlink="">
      <xdr:nvSpPr>
        <xdr:cNvPr id="449" name="テキスト ボックス 448"/>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87993</xdr:rowOff>
    </xdr:from>
    <xdr:to>
      <xdr:col>72</xdr:col>
      <xdr:colOff>203200</xdr:colOff>
      <xdr:row>17</xdr:row>
      <xdr:rowOff>109825</xdr:rowOff>
    </xdr:to>
    <xdr:cxnSp macro="">
      <xdr:nvCxnSpPr>
        <xdr:cNvPr id="450" name="直線コネクタ 449"/>
        <xdr:cNvCxnSpPr/>
      </xdr:nvCxnSpPr>
      <xdr:spPr>
        <a:xfrm flipV="1">
          <a:off x="14401800" y="3002643"/>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103414</xdr:rowOff>
    </xdr:from>
    <xdr:to>
      <xdr:col>73</xdr:col>
      <xdr:colOff>44450</xdr:colOff>
      <xdr:row>15</xdr:row>
      <xdr:rowOff>33564</xdr:rowOff>
    </xdr:to>
    <xdr:sp macro="" textlink="">
      <xdr:nvSpPr>
        <xdr:cNvPr id="451" name="フローチャート: 判断 450"/>
        <xdr:cNvSpPr/>
      </xdr:nvSpPr>
      <xdr:spPr>
        <a:xfrm>
          <a:off x="15240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43741</xdr:rowOff>
    </xdr:from>
    <xdr:ext cx="762000" cy="259045"/>
    <xdr:sp macro="" textlink="">
      <xdr:nvSpPr>
        <xdr:cNvPr id="452" name="テキスト ボックス 451"/>
        <xdr:cNvSpPr txBox="1"/>
      </xdr:nvSpPr>
      <xdr:spPr>
        <a:xfrm>
          <a:off x="14909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109825</xdr:rowOff>
    </xdr:from>
    <xdr:to>
      <xdr:col>68</xdr:col>
      <xdr:colOff>152400</xdr:colOff>
      <xdr:row>17</xdr:row>
      <xdr:rowOff>144296</xdr:rowOff>
    </xdr:to>
    <xdr:cxnSp macro="">
      <xdr:nvCxnSpPr>
        <xdr:cNvPr id="453" name="直線コネクタ 452"/>
        <xdr:cNvCxnSpPr/>
      </xdr:nvCxnSpPr>
      <xdr:spPr>
        <a:xfrm flipV="1">
          <a:off x="13512800" y="302447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11490</xdr:rowOff>
    </xdr:from>
    <xdr:to>
      <xdr:col>68</xdr:col>
      <xdr:colOff>203200</xdr:colOff>
      <xdr:row>14</xdr:row>
      <xdr:rowOff>113090</xdr:rowOff>
    </xdr:to>
    <xdr:sp macro="" textlink="">
      <xdr:nvSpPr>
        <xdr:cNvPr id="454" name="フローチャート: 判断 453"/>
        <xdr:cNvSpPr/>
      </xdr:nvSpPr>
      <xdr:spPr>
        <a:xfrm>
          <a:off x="14351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123267</xdr:rowOff>
    </xdr:from>
    <xdr:ext cx="762000" cy="259045"/>
    <xdr:sp macro="" textlink="">
      <xdr:nvSpPr>
        <xdr:cNvPr id="455" name="テキスト ボックス 454"/>
        <xdr:cNvSpPr txBox="1"/>
      </xdr:nvSpPr>
      <xdr:spPr>
        <a:xfrm>
          <a:off x="14020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6" name="フローチャート: 判断 455"/>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7" name="テキスト ボックス 456"/>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67068</xdr:rowOff>
    </xdr:from>
    <xdr:to>
      <xdr:col>81</xdr:col>
      <xdr:colOff>95250</xdr:colOff>
      <xdr:row>17</xdr:row>
      <xdr:rowOff>168668</xdr:rowOff>
    </xdr:to>
    <xdr:sp macro="" textlink="">
      <xdr:nvSpPr>
        <xdr:cNvPr id="463" name="楕円 462"/>
        <xdr:cNvSpPr/>
      </xdr:nvSpPr>
      <xdr:spPr>
        <a:xfrm>
          <a:off x="16967200" y="298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39145</xdr:rowOff>
    </xdr:from>
    <xdr:ext cx="762000" cy="259045"/>
    <xdr:sp macro="" textlink="">
      <xdr:nvSpPr>
        <xdr:cNvPr id="464" name="将来負担の状況該当値テキスト"/>
        <xdr:cNvSpPr txBox="1"/>
      </xdr:nvSpPr>
      <xdr:spPr>
        <a:xfrm>
          <a:off x="17106900" y="295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157843</xdr:rowOff>
    </xdr:from>
    <xdr:to>
      <xdr:col>77</xdr:col>
      <xdr:colOff>95250</xdr:colOff>
      <xdr:row>18</xdr:row>
      <xdr:rowOff>87993</xdr:rowOff>
    </xdr:to>
    <xdr:sp macro="" textlink="">
      <xdr:nvSpPr>
        <xdr:cNvPr id="465" name="楕円 464"/>
        <xdr:cNvSpPr/>
      </xdr:nvSpPr>
      <xdr:spPr>
        <a:xfrm>
          <a:off x="16129000" y="307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72770</xdr:rowOff>
    </xdr:from>
    <xdr:ext cx="736600" cy="259045"/>
    <xdr:sp macro="" textlink="">
      <xdr:nvSpPr>
        <xdr:cNvPr id="466" name="テキスト ボックス 465"/>
        <xdr:cNvSpPr txBox="1"/>
      </xdr:nvSpPr>
      <xdr:spPr>
        <a:xfrm>
          <a:off x="15798800" y="315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37193</xdr:rowOff>
    </xdr:from>
    <xdr:to>
      <xdr:col>73</xdr:col>
      <xdr:colOff>44450</xdr:colOff>
      <xdr:row>17</xdr:row>
      <xdr:rowOff>138793</xdr:rowOff>
    </xdr:to>
    <xdr:sp macro="" textlink="">
      <xdr:nvSpPr>
        <xdr:cNvPr id="467" name="楕円 466"/>
        <xdr:cNvSpPr/>
      </xdr:nvSpPr>
      <xdr:spPr>
        <a:xfrm>
          <a:off x="15240000" y="295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123570</xdr:rowOff>
    </xdr:from>
    <xdr:ext cx="762000" cy="259045"/>
    <xdr:sp macro="" textlink="">
      <xdr:nvSpPr>
        <xdr:cNvPr id="468" name="テキスト ボックス 467"/>
        <xdr:cNvSpPr txBox="1"/>
      </xdr:nvSpPr>
      <xdr:spPr>
        <a:xfrm>
          <a:off x="14909800" y="303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59025</xdr:rowOff>
    </xdr:from>
    <xdr:to>
      <xdr:col>68</xdr:col>
      <xdr:colOff>203200</xdr:colOff>
      <xdr:row>17</xdr:row>
      <xdr:rowOff>160625</xdr:rowOff>
    </xdr:to>
    <xdr:sp macro="" textlink="">
      <xdr:nvSpPr>
        <xdr:cNvPr id="469" name="楕円 468"/>
        <xdr:cNvSpPr/>
      </xdr:nvSpPr>
      <xdr:spPr>
        <a:xfrm>
          <a:off x="14351000" y="29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145402</xdr:rowOff>
    </xdr:from>
    <xdr:ext cx="762000" cy="259045"/>
    <xdr:sp macro="" textlink="">
      <xdr:nvSpPr>
        <xdr:cNvPr id="470" name="テキスト ボックス 469"/>
        <xdr:cNvSpPr txBox="1"/>
      </xdr:nvSpPr>
      <xdr:spPr>
        <a:xfrm>
          <a:off x="14020800" y="306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93496</xdr:rowOff>
    </xdr:from>
    <xdr:to>
      <xdr:col>64</xdr:col>
      <xdr:colOff>152400</xdr:colOff>
      <xdr:row>18</xdr:row>
      <xdr:rowOff>23646</xdr:rowOff>
    </xdr:to>
    <xdr:sp macro="" textlink="">
      <xdr:nvSpPr>
        <xdr:cNvPr id="471" name="楕円 470"/>
        <xdr:cNvSpPr/>
      </xdr:nvSpPr>
      <xdr:spPr>
        <a:xfrm>
          <a:off x="13462000" y="30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8423</xdr:rowOff>
    </xdr:from>
    <xdr:ext cx="762000" cy="259045"/>
    <xdr:sp macro="" textlink="">
      <xdr:nvSpPr>
        <xdr:cNvPr id="472" name="テキスト ボックス 471"/>
        <xdr:cNvSpPr txBox="1"/>
      </xdr:nvSpPr>
      <xdr:spPr>
        <a:xfrm>
          <a:off x="13131800" y="30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28,456
28,337
73.32
9,797,750
9,632,646
149,314
6,071,107
10,303,556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ポイント高く、類似団体内順位は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位と低位であった。再任用職員の増や会計年度任用職員導入などにより、今後も人件費の増加が予想される。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人件費の削減は喫緊の課題であり、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を含めた職員の採用計画を見直し、人件費の抑制を図る。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145288</xdr:rowOff>
    </xdr:from>
    <xdr:to>
      <xdr:col>24</xdr:col>
      <xdr:colOff>25400</xdr:colOff>
      <xdr:row>40</xdr:row>
      <xdr:rowOff>122428</xdr:rowOff>
    </xdr:to>
    <xdr:cxnSp macro="">
      <xdr:nvCxnSpPr>
        <xdr:cNvPr id="59" name="直線コネクタ 58"/>
        <xdr:cNvCxnSpPr/>
      </xdr:nvCxnSpPr>
      <xdr:spPr>
        <a:xfrm flipV="1">
          <a:off x="4826000" y="597458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60215</xdr:rowOff>
    </xdr:from>
    <xdr:ext cx="762000" cy="259045"/>
    <xdr:sp macro="" textlink="">
      <xdr:nvSpPr>
        <xdr:cNvPr id="62" name="人件費最大値テキスト"/>
        <xdr:cNvSpPr txBox="1"/>
      </xdr:nvSpPr>
      <xdr:spPr>
        <a:xfrm>
          <a:off x="4914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145288</xdr:rowOff>
    </xdr:from>
    <xdr:to>
      <xdr:col>24</xdr:col>
      <xdr:colOff>114300</xdr:colOff>
      <xdr:row>34</xdr:row>
      <xdr:rowOff>145288</xdr:rowOff>
    </xdr:to>
    <xdr:cxnSp macro="">
      <xdr:nvCxnSpPr>
        <xdr:cNvPr id="63" name="直線コネクタ 62"/>
        <xdr:cNvCxnSpPr/>
      </xdr:nvCxnSpPr>
      <xdr:spPr>
        <a:xfrm>
          <a:off x="4737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17272</xdr:rowOff>
    </xdr:from>
    <xdr:to>
      <xdr:col>24</xdr:col>
      <xdr:colOff>25400</xdr:colOff>
      <xdr:row>38</xdr:row>
      <xdr:rowOff>35560</xdr:rowOff>
    </xdr:to>
    <xdr:cxnSp macro="">
      <xdr:nvCxnSpPr>
        <xdr:cNvPr id="64" name="直線コネクタ 63"/>
        <xdr:cNvCxnSpPr/>
      </xdr:nvCxnSpPr>
      <xdr:spPr>
        <a:xfrm>
          <a:off x="3987800" y="65323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17272</xdr:rowOff>
    </xdr:from>
    <xdr:to>
      <xdr:col>19</xdr:col>
      <xdr:colOff>187325</xdr:colOff>
      <xdr:row>38</xdr:row>
      <xdr:rowOff>44704</xdr:rowOff>
    </xdr:to>
    <xdr:cxnSp macro="">
      <xdr:nvCxnSpPr>
        <xdr:cNvPr id="67" name="直線コネクタ 66"/>
        <xdr:cNvCxnSpPr/>
      </xdr:nvCxnSpPr>
      <xdr:spPr>
        <a:xfrm flipV="1">
          <a:off x="3098800" y="65323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69" name="テキスト ボックス 68"/>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120142</xdr:rowOff>
    </xdr:from>
    <xdr:to>
      <xdr:col>15</xdr:col>
      <xdr:colOff>98425</xdr:colOff>
      <xdr:row>38</xdr:row>
      <xdr:rowOff>44704</xdr:rowOff>
    </xdr:to>
    <xdr:cxnSp macro="">
      <xdr:nvCxnSpPr>
        <xdr:cNvPr id="70" name="直線コネクタ 69"/>
        <xdr:cNvCxnSpPr/>
      </xdr:nvCxnSpPr>
      <xdr:spPr>
        <a:xfrm>
          <a:off x="2209800" y="64637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1" name="フローチャート: 判断 70"/>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2" name="テキスト ボックス 71"/>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120142</xdr:rowOff>
    </xdr:from>
    <xdr:to>
      <xdr:col>11</xdr:col>
      <xdr:colOff>9525</xdr:colOff>
      <xdr:row>38</xdr:row>
      <xdr:rowOff>30988</xdr:rowOff>
    </xdr:to>
    <xdr:cxnSp macro="">
      <xdr:nvCxnSpPr>
        <xdr:cNvPr id="73" name="直線コネクタ 72"/>
        <xdr:cNvCxnSpPr/>
      </xdr:nvCxnSpPr>
      <xdr:spPr>
        <a:xfrm flipV="1">
          <a:off x="1320800" y="64637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4" name="フローチャート: 判断 73"/>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5" name="テキスト ボックス 74"/>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3" name="楕円 82"/>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4"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137922</xdr:rowOff>
    </xdr:from>
    <xdr:to>
      <xdr:col>20</xdr:col>
      <xdr:colOff>38100</xdr:colOff>
      <xdr:row>38</xdr:row>
      <xdr:rowOff>68072</xdr:rowOff>
    </xdr:to>
    <xdr:sp macro="" textlink="">
      <xdr:nvSpPr>
        <xdr:cNvPr id="85" name="楕円 84"/>
        <xdr:cNvSpPr/>
      </xdr:nvSpPr>
      <xdr:spPr>
        <a:xfrm>
          <a:off x="3937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52849</xdr:rowOff>
    </xdr:from>
    <xdr:ext cx="736600" cy="259045"/>
    <xdr:sp macro="" textlink="">
      <xdr:nvSpPr>
        <xdr:cNvPr id="86" name="テキスト ボックス 85"/>
        <xdr:cNvSpPr txBox="1"/>
      </xdr:nvSpPr>
      <xdr:spPr>
        <a:xfrm>
          <a:off x="3606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165354</xdr:rowOff>
    </xdr:from>
    <xdr:to>
      <xdr:col>15</xdr:col>
      <xdr:colOff>149225</xdr:colOff>
      <xdr:row>38</xdr:row>
      <xdr:rowOff>95504</xdr:rowOff>
    </xdr:to>
    <xdr:sp macro="" textlink="">
      <xdr:nvSpPr>
        <xdr:cNvPr id="87" name="楕円 86"/>
        <xdr:cNvSpPr/>
      </xdr:nvSpPr>
      <xdr:spPr>
        <a:xfrm>
          <a:off x="3048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80281</xdr:rowOff>
    </xdr:from>
    <xdr:ext cx="762000" cy="259045"/>
    <xdr:sp macro="" textlink="">
      <xdr:nvSpPr>
        <xdr:cNvPr id="88" name="テキスト ボックス 87"/>
        <xdr:cNvSpPr txBox="1"/>
      </xdr:nvSpPr>
      <xdr:spPr>
        <a:xfrm>
          <a:off x="2717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69342</xdr:rowOff>
    </xdr:from>
    <xdr:to>
      <xdr:col>11</xdr:col>
      <xdr:colOff>60325</xdr:colOff>
      <xdr:row>37</xdr:row>
      <xdr:rowOff>170942</xdr:rowOff>
    </xdr:to>
    <xdr:sp macro="" textlink="">
      <xdr:nvSpPr>
        <xdr:cNvPr id="89" name="楕円 88"/>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155719</xdr:rowOff>
    </xdr:from>
    <xdr:ext cx="762000" cy="259045"/>
    <xdr:sp macro="" textlink="">
      <xdr:nvSpPr>
        <xdr:cNvPr id="90" name="テキスト ボックス 89"/>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151638</xdr:rowOff>
    </xdr:from>
    <xdr:to>
      <xdr:col>6</xdr:col>
      <xdr:colOff>171450</xdr:colOff>
      <xdr:row>38</xdr:row>
      <xdr:rowOff>81788</xdr:rowOff>
    </xdr:to>
    <xdr:sp macro="" textlink="">
      <xdr:nvSpPr>
        <xdr:cNvPr id="91" name="楕円 90"/>
        <xdr:cNvSpPr/>
      </xdr:nvSpPr>
      <xdr:spPr>
        <a:xfrm>
          <a:off x="1270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66565</xdr:rowOff>
    </xdr:from>
    <xdr:ext cx="762000" cy="259045"/>
    <xdr:sp macro="" textlink="">
      <xdr:nvSpPr>
        <xdr:cNvPr id="92" name="テキスト ボックス 91"/>
        <xdr:cNvSpPr txBox="1"/>
      </xdr:nvSpPr>
      <xdr:spPr>
        <a:xfrm>
          <a:off x="939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国及び県平均を下回り、類似団体内順位でも上位であったが、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ポイント数値が悪化している。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令和元年度末より自由電力を導入し、さらに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行革プランを進める中で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物件費の削減を行う。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127000</xdr:rowOff>
    </xdr:to>
    <xdr:cxnSp macro="">
      <xdr:nvCxnSpPr>
        <xdr:cNvPr id="120" name="直線コネクタ 119"/>
        <xdr:cNvCxnSpPr/>
      </xdr:nvCxnSpPr>
      <xdr:spPr>
        <a:xfrm flipV="1">
          <a:off x="16510000" y="2146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1"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2" name="直線コネクタ 121"/>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3"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4" name="直線コネクタ 123"/>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xdr:rowOff>
    </xdr:from>
    <xdr:to>
      <xdr:col>82</xdr:col>
      <xdr:colOff>107950</xdr:colOff>
      <xdr:row>14</xdr:row>
      <xdr:rowOff>73660</xdr:rowOff>
    </xdr:to>
    <xdr:cxnSp macro="">
      <xdr:nvCxnSpPr>
        <xdr:cNvPr id="125" name="直線コネクタ 124"/>
        <xdr:cNvCxnSpPr/>
      </xdr:nvCxnSpPr>
      <xdr:spPr>
        <a:xfrm>
          <a:off x="15671800" y="24130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6"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7" name="フローチャート: 判断 126"/>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12700</xdr:rowOff>
    </xdr:to>
    <xdr:cxnSp macro="">
      <xdr:nvCxnSpPr>
        <xdr:cNvPr id="128" name="直線コネクタ 127"/>
        <xdr:cNvCxnSpPr/>
      </xdr:nvCxnSpPr>
      <xdr:spPr>
        <a:xfrm>
          <a:off x="14782800" y="241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9" name="フローチャート: 判断 128"/>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30" name="テキスト ボックス 129"/>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138430</xdr:rowOff>
    </xdr:from>
    <xdr:to>
      <xdr:col>73</xdr:col>
      <xdr:colOff>180975</xdr:colOff>
      <xdr:row>14</xdr:row>
      <xdr:rowOff>12700</xdr:rowOff>
    </xdr:to>
    <xdr:cxnSp macro="">
      <xdr:nvCxnSpPr>
        <xdr:cNvPr id="131" name="直線コネクタ 130"/>
        <xdr:cNvCxnSpPr/>
      </xdr:nvCxnSpPr>
      <xdr:spPr>
        <a:xfrm>
          <a:off x="13893800" y="2367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118110</xdr:rowOff>
    </xdr:from>
    <xdr:to>
      <xdr:col>74</xdr:col>
      <xdr:colOff>31750</xdr:colOff>
      <xdr:row>16</xdr:row>
      <xdr:rowOff>48260</xdr:rowOff>
    </xdr:to>
    <xdr:sp macro="" textlink="">
      <xdr:nvSpPr>
        <xdr:cNvPr id="132" name="フローチャート: 判断 131"/>
        <xdr:cNvSpPr/>
      </xdr:nvSpPr>
      <xdr:spPr>
        <a:xfrm>
          <a:off x="14732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33037</xdr:rowOff>
    </xdr:from>
    <xdr:ext cx="762000" cy="259045"/>
    <xdr:sp macro="" textlink="">
      <xdr:nvSpPr>
        <xdr:cNvPr id="133" name="テキスト ボックス 132"/>
        <xdr:cNvSpPr txBox="1"/>
      </xdr:nvSpPr>
      <xdr:spPr>
        <a:xfrm>
          <a:off x="14401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104140</xdr:rowOff>
    </xdr:from>
    <xdr:to>
      <xdr:col>69</xdr:col>
      <xdr:colOff>92075</xdr:colOff>
      <xdr:row>13</xdr:row>
      <xdr:rowOff>138430</xdr:rowOff>
    </xdr:to>
    <xdr:cxnSp macro="">
      <xdr:nvCxnSpPr>
        <xdr:cNvPr id="134" name="直線コネクタ 133"/>
        <xdr:cNvCxnSpPr/>
      </xdr:nvCxnSpPr>
      <xdr:spPr>
        <a:xfrm>
          <a:off x="13004800" y="21615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5" name="フローチャート: 判断 134"/>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6" name="テキスト ボックス 135"/>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37" name="フローチャート: 判断 136"/>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38" name="テキスト ボックス 137"/>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22860</xdr:rowOff>
    </xdr:from>
    <xdr:to>
      <xdr:col>82</xdr:col>
      <xdr:colOff>158750</xdr:colOff>
      <xdr:row>14</xdr:row>
      <xdr:rowOff>124460</xdr:rowOff>
    </xdr:to>
    <xdr:sp macro="" textlink="">
      <xdr:nvSpPr>
        <xdr:cNvPr id="144" name="楕円 143"/>
        <xdr:cNvSpPr/>
      </xdr:nvSpPr>
      <xdr:spPr>
        <a:xfrm>
          <a:off x="164592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39387</xdr:rowOff>
    </xdr:from>
    <xdr:ext cx="762000" cy="259045"/>
    <xdr:sp macro="" textlink="">
      <xdr:nvSpPr>
        <xdr:cNvPr id="145" name="物件費該当値テキスト"/>
        <xdr:cNvSpPr txBox="1"/>
      </xdr:nvSpPr>
      <xdr:spPr>
        <a:xfrm>
          <a:off x="165989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133350</xdr:rowOff>
    </xdr:from>
    <xdr:to>
      <xdr:col>78</xdr:col>
      <xdr:colOff>120650</xdr:colOff>
      <xdr:row>14</xdr:row>
      <xdr:rowOff>63500</xdr:rowOff>
    </xdr:to>
    <xdr:sp macro="" textlink="">
      <xdr:nvSpPr>
        <xdr:cNvPr id="146" name="楕円 145"/>
        <xdr:cNvSpPr/>
      </xdr:nvSpPr>
      <xdr:spPr>
        <a:xfrm>
          <a:off x="15621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73677</xdr:rowOff>
    </xdr:from>
    <xdr:ext cx="736600" cy="259045"/>
    <xdr:sp macro="" textlink="">
      <xdr:nvSpPr>
        <xdr:cNvPr id="147" name="テキスト ボックス 146"/>
        <xdr:cNvSpPr txBox="1"/>
      </xdr:nvSpPr>
      <xdr:spPr>
        <a:xfrm>
          <a:off x="15290800" y="213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48" name="楕円 147"/>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49" name="テキスト ボックス 148"/>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87630</xdr:rowOff>
    </xdr:from>
    <xdr:to>
      <xdr:col>69</xdr:col>
      <xdr:colOff>142875</xdr:colOff>
      <xdr:row>14</xdr:row>
      <xdr:rowOff>17780</xdr:rowOff>
    </xdr:to>
    <xdr:sp macro="" textlink="">
      <xdr:nvSpPr>
        <xdr:cNvPr id="150" name="楕円 149"/>
        <xdr:cNvSpPr/>
      </xdr:nvSpPr>
      <xdr:spPr>
        <a:xfrm>
          <a:off x="13843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27957</xdr:rowOff>
    </xdr:from>
    <xdr:ext cx="762000" cy="259045"/>
    <xdr:sp macro="" textlink="">
      <xdr:nvSpPr>
        <xdr:cNvPr id="151" name="テキスト ボックス 150"/>
        <xdr:cNvSpPr txBox="1"/>
      </xdr:nvSpPr>
      <xdr:spPr>
        <a:xfrm>
          <a:off x="13512800" y="20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53340</xdr:rowOff>
    </xdr:from>
    <xdr:to>
      <xdr:col>65</xdr:col>
      <xdr:colOff>53975</xdr:colOff>
      <xdr:row>12</xdr:row>
      <xdr:rowOff>154940</xdr:rowOff>
    </xdr:to>
    <xdr:sp macro="" textlink="">
      <xdr:nvSpPr>
        <xdr:cNvPr id="152" name="楕円 151"/>
        <xdr:cNvSpPr/>
      </xdr:nvSpPr>
      <xdr:spPr>
        <a:xfrm>
          <a:off x="12954000" y="21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165117</xdr:rowOff>
    </xdr:from>
    <xdr:ext cx="762000" cy="259045"/>
    <xdr:sp macro="" textlink="">
      <xdr:nvSpPr>
        <xdr:cNvPr id="153" name="テキスト ボックス 152"/>
        <xdr:cNvSpPr txBox="1"/>
      </xdr:nvSpPr>
      <xdr:spPr>
        <a:xfrm>
          <a:off x="12623800" y="187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子ども子育て支援制度により認定子ども園への給付費が増加している。さらに、障害者介護給付費等の伸びにより扶助費は増加の一途となっている。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社会保障費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の増加傾向は続いていくことが想定される。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削減することは難しいが、事務事業の見直しを徹底するとともに適正な執行に努める。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62</xdr:row>
      <xdr:rowOff>25400</xdr:rowOff>
    </xdr:to>
    <xdr:cxnSp macro="">
      <xdr:nvCxnSpPr>
        <xdr:cNvPr id="181" name="直線コネクタ 180"/>
        <xdr:cNvCxnSpPr/>
      </xdr:nvCxnSpPr>
      <xdr:spPr>
        <a:xfrm flipV="1">
          <a:off x="4826000" y="91440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2"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3" name="直線コネクタ 182"/>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101600</xdr:rowOff>
    </xdr:from>
    <xdr:to>
      <xdr:col>24</xdr:col>
      <xdr:colOff>25400</xdr:colOff>
      <xdr:row>59</xdr:row>
      <xdr:rowOff>6350</xdr:rowOff>
    </xdr:to>
    <xdr:cxnSp macro="">
      <xdr:nvCxnSpPr>
        <xdr:cNvPr id="186" name="直線コネクタ 185"/>
        <xdr:cNvCxnSpPr/>
      </xdr:nvCxnSpPr>
      <xdr:spPr>
        <a:xfrm>
          <a:off x="3987800" y="10045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73677</xdr:rowOff>
    </xdr:from>
    <xdr:ext cx="762000" cy="259045"/>
    <xdr:sp macro="" textlink="">
      <xdr:nvSpPr>
        <xdr:cNvPr id="187" name="扶助費平均値テキスト"/>
        <xdr:cNvSpPr txBox="1"/>
      </xdr:nvSpPr>
      <xdr:spPr>
        <a:xfrm>
          <a:off x="4914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188" name="フローチャート: 判断 187"/>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0</xdr:rowOff>
    </xdr:from>
    <xdr:to>
      <xdr:col>19</xdr:col>
      <xdr:colOff>187325</xdr:colOff>
      <xdr:row>58</xdr:row>
      <xdr:rowOff>101600</xdr:rowOff>
    </xdr:to>
    <xdr:cxnSp macro="">
      <xdr:nvCxnSpPr>
        <xdr:cNvPr id="189" name="直線コネクタ 188"/>
        <xdr:cNvCxnSpPr/>
      </xdr:nvCxnSpPr>
      <xdr:spPr>
        <a:xfrm>
          <a:off x="3098800" y="99441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0" name="フローチャート: 判断 189"/>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1" name="テキスト ボックス 190"/>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58</xdr:row>
      <xdr:rowOff>0</xdr:rowOff>
    </xdr:to>
    <xdr:cxnSp macro="">
      <xdr:nvCxnSpPr>
        <xdr:cNvPr id="192" name="直線コネクタ 191"/>
        <xdr:cNvCxnSpPr/>
      </xdr:nvCxnSpPr>
      <xdr:spPr>
        <a:xfrm>
          <a:off x="2209800" y="9855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3" name="フローチャート: 判断 192"/>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6350</xdr:rowOff>
    </xdr:from>
    <xdr:to>
      <xdr:col>11</xdr:col>
      <xdr:colOff>9525</xdr:colOff>
      <xdr:row>57</xdr:row>
      <xdr:rowOff>82550</xdr:rowOff>
    </xdr:to>
    <xdr:cxnSp macro="">
      <xdr:nvCxnSpPr>
        <xdr:cNvPr id="195" name="直線コネクタ 194"/>
        <xdr:cNvCxnSpPr/>
      </xdr:nvCxnSpPr>
      <xdr:spPr>
        <a:xfrm>
          <a:off x="1320800" y="977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6" name="フローチャート: 判断 195"/>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7" name="テキスト ボックス 196"/>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198" name="フローチャート: 判断 197"/>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86377</xdr:rowOff>
    </xdr:from>
    <xdr:ext cx="762000" cy="259045"/>
    <xdr:sp macro="" textlink="">
      <xdr:nvSpPr>
        <xdr:cNvPr id="199" name="テキスト ボックス 198"/>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127000</xdr:rowOff>
    </xdr:from>
    <xdr:to>
      <xdr:col>24</xdr:col>
      <xdr:colOff>76200</xdr:colOff>
      <xdr:row>59</xdr:row>
      <xdr:rowOff>57150</xdr:rowOff>
    </xdr:to>
    <xdr:sp macro="" textlink="">
      <xdr:nvSpPr>
        <xdr:cNvPr id="205" name="楕円 204"/>
        <xdr:cNvSpPr/>
      </xdr:nvSpPr>
      <xdr:spPr>
        <a:xfrm>
          <a:off x="4775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06" name="扶助費該当値テキスト"/>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50800</xdr:rowOff>
    </xdr:from>
    <xdr:to>
      <xdr:col>20</xdr:col>
      <xdr:colOff>38100</xdr:colOff>
      <xdr:row>58</xdr:row>
      <xdr:rowOff>152400</xdr:rowOff>
    </xdr:to>
    <xdr:sp macro="" textlink="">
      <xdr:nvSpPr>
        <xdr:cNvPr id="207" name="楕円 206"/>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137177</xdr:rowOff>
    </xdr:from>
    <xdr:ext cx="736600" cy="259045"/>
    <xdr:sp macro="" textlink="">
      <xdr:nvSpPr>
        <xdr:cNvPr id="208" name="テキスト ボックス 207"/>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120650</xdr:rowOff>
    </xdr:from>
    <xdr:to>
      <xdr:col>15</xdr:col>
      <xdr:colOff>149225</xdr:colOff>
      <xdr:row>58</xdr:row>
      <xdr:rowOff>50800</xdr:rowOff>
    </xdr:to>
    <xdr:sp macro="" textlink="">
      <xdr:nvSpPr>
        <xdr:cNvPr id="209" name="楕円 208"/>
        <xdr:cNvSpPr/>
      </xdr:nvSpPr>
      <xdr:spPr>
        <a:xfrm>
          <a:off x="3048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35577</xdr:rowOff>
    </xdr:from>
    <xdr:ext cx="762000" cy="259045"/>
    <xdr:sp macro="" textlink="">
      <xdr:nvSpPr>
        <xdr:cNvPr id="210" name="テキスト ボックス 209"/>
        <xdr:cNvSpPr txBox="1"/>
      </xdr:nvSpPr>
      <xdr:spPr>
        <a:xfrm>
          <a:off x="2717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1" name="楕円 210"/>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212" name="テキスト ボックス 211"/>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13" name="楕円 212"/>
        <xdr:cNvSpPr/>
      </xdr:nvSpPr>
      <xdr:spPr>
        <a:xfrm>
          <a:off x="1270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14" name="テキスト ボックス 213"/>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の主なものは繰出金である。高齢化は着実に進行しており、国保や介護、後期高齢者医療への繰出金の増加が想定されている。さらに、下水道施設老朽化による施設更新費用の増加も見込まれている。安易に繰入金に頼ることなく、適正な使用料や保険税の負担を求めるとともに収納率向上の取組みを一層強化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9" name="直線コネクタ 228"/>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0" name="テキスト ボックス 229"/>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3" name="直線コネクタ 232"/>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4" name="テキスト ボックス 233"/>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7" name="直線コネクタ 236"/>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8" name="テキスト ボックス 237"/>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9" name="直線コネクタ 23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0" name="テキスト ボックス 23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1" name="直線コネクタ 240"/>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2" name="テキスト ボックス 241"/>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117475</xdr:rowOff>
    </xdr:to>
    <xdr:cxnSp macro="">
      <xdr:nvCxnSpPr>
        <xdr:cNvPr id="246" name="直線コネクタ 245"/>
        <xdr:cNvCxnSpPr/>
      </xdr:nvCxnSpPr>
      <xdr:spPr>
        <a:xfrm flipV="1">
          <a:off x="16510000" y="917575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89552</xdr:rowOff>
    </xdr:from>
    <xdr:ext cx="762000" cy="259045"/>
    <xdr:sp macro="" textlink="">
      <xdr:nvSpPr>
        <xdr:cNvPr id="247" name="その他最小値テキスト"/>
        <xdr:cNvSpPr txBox="1"/>
      </xdr:nvSpPr>
      <xdr:spPr>
        <a:xfrm>
          <a:off x="16598900" y="10548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117475</xdr:rowOff>
    </xdr:from>
    <xdr:to>
      <xdr:col>82</xdr:col>
      <xdr:colOff>196850</xdr:colOff>
      <xdr:row>61</xdr:row>
      <xdr:rowOff>117475</xdr:rowOff>
    </xdr:to>
    <xdr:cxnSp macro="">
      <xdr:nvCxnSpPr>
        <xdr:cNvPr id="248" name="直線コネクタ 247"/>
        <xdr:cNvCxnSpPr/>
      </xdr:nvCxnSpPr>
      <xdr:spPr>
        <a:xfrm>
          <a:off x="16421100" y="10575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49" name="その他最大値テキスト"/>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0" name="直線コネクタ 249"/>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79375</xdr:rowOff>
    </xdr:from>
    <xdr:to>
      <xdr:col>82</xdr:col>
      <xdr:colOff>107950</xdr:colOff>
      <xdr:row>59</xdr:row>
      <xdr:rowOff>88900</xdr:rowOff>
    </xdr:to>
    <xdr:cxnSp macro="">
      <xdr:nvCxnSpPr>
        <xdr:cNvPr id="251" name="直線コネクタ 250"/>
        <xdr:cNvCxnSpPr/>
      </xdr:nvCxnSpPr>
      <xdr:spPr>
        <a:xfrm>
          <a:off x="15671800" y="101949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159402</xdr:rowOff>
    </xdr:from>
    <xdr:ext cx="762000" cy="259045"/>
    <xdr:sp macro="" textlink="">
      <xdr:nvSpPr>
        <xdr:cNvPr id="252" name="その他平均値テキスト"/>
        <xdr:cNvSpPr txBox="1"/>
      </xdr:nvSpPr>
      <xdr:spPr>
        <a:xfrm>
          <a:off x="16598900" y="9589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142875</xdr:rowOff>
    </xdr:from>
    <xdr:to>
      <xdr:col>82</xdr:col>
      <xdr:colOff>158750</xdr:colOff>
      <xdr:row>57</xdr:row>
      <xdr:rowOff>73025</xdr:rowOff>
    </xdr:to>
    <xdr:sp macro="" textlink="">
      <xdr:nvSpPr>
        <xdr:cNvPr id="253" name="フローチャート: 判断 252"/>
        <xdr:cNvSpPr/>
      </xdr:nvSpPr>
      <xdr:spPr>
        <a:xfrm>
          <a:off x="164592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79375</xdr:rowOff>
    </xdr:from>
    <xdr:to>
      <xdr:col>78</xdr:col>
      <xdr:colOff>69850</xdr:colOff>
      <xdr:row>59</xdr:row>
      <xdr:rowOff>136525</xdr:rowOff>
    </xdr:to>
    <xdr:cxnSp macro="">
      <xdr:nvCxnSpPr>
        <xdr:cNvPr id="254" name="直線コネクタ 253"/>
        <xdr:cNvCxnSpPr/>
      </xdr:nvCxnSpPr>
      <xdr:spPr>
        <a:xfrm flipV="1">
          <a:off x="14782800" y="1019492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5" name="フローチャート: 判断 254"/>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111777</xdr:rowOff>
    </xdr:from>
    <xdr:ext cx="736600" cy="259045"/>
    <xdr:sp macro="" textlink="">
      <xdr:nvSpPr>
        <xdr:cNvPr id="256" name="テキスト ボックス 255"/>
        <xdr:cNvSpPr txBox="1"/>
      </xdr:nvSpPr>
      <xdr:spPr>
        <a:xfrm>
          <a:off x="15290800" y="954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88900</xdr:rowOff>
    </xdr:from>
    <xdr:to>
      <xdr:col>73</xdr:col>
      <xdr:colOff>180975</xdr:colOff>
      <xdr:row>59</xdr:row>
      <xdr:rowOff>136525</xdr:rowOff>
    </xdr:to>
    <xdr:cxnSp macro="">
      <xdr:nvCxnSpPr>
        <xdr:cNvPr id="257" name="直線コネクタ 256"/>
        <xdr:cNvCxnSpPr/>
      </xdr:nvCxnSpPr>
      <xdr:spPr>
        <a:xfrm>
          <a:off x="13893800" y="102044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161925</xdr:rowOff>
    </xdr:from>
    <xdr:to>
      <xdr:col>74</xdr:col>
      <xdr:colOff>31750</xdr:colOff>
      <xdr:row>57</xdr:row>
      <xdr:rowOff>92075</xdr:rowOff>
    </xdr:to>
    <xdr:sp macro="" textlink="">
      <xdr:nvSpPr>
        <xdr:cNvPr id="258" name="フローチャート: 判断 257"/>
        <xdr:cNvSpPr/>
      </xdr:nvSpPr>
      <xdr:spPr>
        <a:xfrm>
          <a:off x="14732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102252</xdr:rowOff>
    </xdr:from>
    <xdr:ext cx="762000" cy="259045"/>
    <xdr:sp macro="" textlink="">
      <xdr:nvSpPr>
        <xdr:cNvPr id="259" name="テキスト ボックス 258"/>
        <xdr:cNvSpPr txBox="1"/>
      </xdr:nvSpPr>
      <xdr:spPr>
        <a:xfrm>
          <a:off x="14401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88900</xdr:rowOff>
    </xdr:from>
    <xdr:to>
      <xdr:col>69</xdr:col>
      <xdr:colOff>92075</xdr:colOff>
      <xdr:row>59</xdr:row>
      <xdr:rowOff>165100</xdr:rowOff>
    </xdr:to>
    <xdr:cxnSp macro="">
      <xdr:nvCxnSpPr>
        <xdr:cNvPr id="260" name="直線コネクタ 259"/>
        <xdr:cNvCxnSpPr/>
      </xdr:nvCxnSpPr>
      <xdr:spPr>
        <a:xfrm flipV="1">
          <a:off x="13004800" y="10204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123825</xdr:rowOff>
    </xdr:from>
    <xdr:to>
      <xdr:col>69</xdr:col>
      <xdr:colOff>142875</xdr:colOff>
      <xdr:row>57</xdr:row>
      <xdr:rowOff>53975</xdr:rowOff>
    </xdr:to>
    <xdr:sp macro="" textlink="">
      <xdr:nvSpPr>
        <xdr:cNvPr id="261" name="フローチャート: 判断 260"/>
        <xdr:cNvSpPr/>
      </xdr:nvSpPr>
      <xdr:spPr>
        <a:xfrm>
          <a:off x="13843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64152</xdr:rowOff>
    </xdr:from>
    <xdr:ext cx="762000" cy="259045"/>
    <xdr:sp macro="" textlink="">
      <xdr:nvSpPr>
        <xdr:cNvPr id="262" name="テキスト ボックス 261"/>
        <xdr:cNvSpPr txBox="1"/>
      </xdr:nvSpPr>
      <xdr:spPr>
        <a:xfrm>
          <a:off x="13512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133350</xdr:rowOff>
    </xdr:from>
    <xdr:to>
      <xdr:col>65</xdr:col>
      <xdr:colOff>53975</xdr:colOff>
      <xdr:row>57</xdr:row>
      <xdr:rowOff>63500</xdr:rowOff>
    </xdr:to>
    <xdr:sp macro="" textlink="">
      <xdr:nvSpPr>
        <xdr:cNvPr id="263" name="フローチャート: 判断 262"/>
        <xdr:cNvSpPr/>
      </xdr:nvSpPr>
      <xdr:spPr>
        <a:xfrm>
          <a:off x="12954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73677</xdr:rowOff>
    </xdr:from>
    <xdr:ext cx="762000" cy="259045"/>
    <xdr:sp macro="" textlink="">
      <xdr:nvSpPr>
        <xdr:cNvPr id="264" name="テキスト ボックス 263"/>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38100</xdr:rowOff>
    </xdr:from>
    <xdr:to>
      <xdr:col>82</xdr:col>
      <xdr:colOff>158750</xdr:colOff>
      <xdr:row>59</xdr:row>
      <xdr:rowOff>139700</xdr:rowOff>
    </xdr:to>
    <xdr:sp macro="" textlink="">
      <xdr:nvSpPr>
        <xdr:cNvPr id="270" name="楕円 269"/>
        <xdr:cNvSpPr/>
      </xdr:nvSpPr>
      <xdr:spPr>
        <a:xfrm>
          <a:off x="164592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10177</xdr:rowOff>
    </xdr:from>
    <xdr:ext cx="762000" cy="259045"/>
    <xdr:sp macro="" textlink="">
      <xdr:nvSpPr>
        <xdr:cNvPr id="271" name="その他該当値テキスト"/>
        <xdr:cNvSpPr txBox="1"/>
      </xdr:nvSpPr>
      <xdr:spPr>
        <a:xfrm>
          <a:off x="165989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28575</xdr:rowOff>
    </xdr:from>
    <xdr:to>
      <xdr:col>78</xdr:col>
      <xdr:colOff>120650</xdr:colOff>
      <xdr:row>59</xdr:row>
      <xdr:rowOff>130175</xdr:rowOff>
    </xdr:to>
    <xdr:sp macro="" textlink="">
      <xdr:nvSpPr>
        <xdr:cNvPr id="272" name="楕円 271"/>
        <xdr:cNvSpPr/>
      </xdr:nvSpPr>
      <xdr:spPr>
        <a:xfrm>
          <a:off x="15621000" y="1014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114952</xdr:rowOff>
    </xdr:from>
    <xdr:ext cx="736600" cy="259045"/>
    <xdr:sp macro="" textlink="">
      <xdr:nvSpPr>
        <xdr:cNvPr id="273" name="テキスト ボックス 272"/>
        <xdr:cNvSpPr txBox="1"/>
      </xdr:nvSpPr>
      <xdr:spPr>
        <a:xfrm>
          <a:off x="15290800" y="10230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85725</xdr:rowOff>
    </xdr:from>
    <xdr:to>
      <xdr:col>74</xdr:col>
      <xdr:colOff>31750</xdr:colOff>
      <xdr:row>60</xdr:row>
      <xdr:rowOff>15875</xdr:rowOff>
    </xdr:to>
    <xdr:sp macro="" textlink="">
      <xdr:nvSpPr>
        <xdr:cNvPr id="274" name="楕円 273"/>
        <xdr:cNvSpPr/>
      </xdr:nvSpPr>
      <xdr:spPr>
        <a:xfrm>
          <a:off x="14732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652</xdr:rowOff>
    </xdr:from>
    <xdr:ext cx="762000" cy="259045"/>
    <xdr:sp macro="" textlink="">
      <xdr:nvSpPr>
        <xdr:cNvPr id="275" name="テキスト ボックス 274"/>
        <xdr:cNvSpPr txBox="1"/>
      </xdr:nvSpPr>
      <xdr:spPr>
        <a:xfrm>
          <a:off x="14401800" y="1028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38100</xdr:rowOff>
    </xdr:from>
    <xdr:to>
      <xdr:col>69</xdr:col>
      <xdr:colOff>142875</xdr:colOff>
      <xdr:row>59</xdr:row>
      <xdr:rowOff>139700</xdr:rowOff>
    </xdr:to>
    <xdr:sp macro="" textlink="">
      <xdr:nvSpPr>
        <xdr:cNvPr id="276" name="楕円 275"/>
        <xdr:cNvSpPr/>
      </xdr:nvSpPr>
      <xdr:spPr>
        <a:xfrm>
          <a:off x="13843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124477</xdr:rowOff>
    </xdr:from>
    <xdr:ext cx="762000" cy="259045"/>
    <xdr:sp macro="" textlink="">
      <xdr:nvSpPr>
        <xdr:cNvPr id="277" name="テキスト ボックス 276"/>
        <xdr:cNvSpPr txBox="1"/>
      </xdr:nvSpPr>
      <xdr:spPr>
        <a:xfrm>
          <a:off x="13512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114300</xdr:rowOff>
    </xdr:from>
    <xdr:to>
      <xdr:col>65</xdr:col>
      <xdr:colOff>53975</xdr:colOff>
      <xdr:row>60</xdr:row>
      <xdr:rowOff>44450</xdr:rowOff>
    </xdr:to>
    <xdr:sp macro="" textlink="">
      <xdr:nvSpPr>
        <xdr:cNvPr id="278" name="楕円 277"/>
        <xdr:cNvSpPr/>
      </xdr:nvSpPr>
      <xdr:spPr>
        <a:xfrm>
          <a:off x="12954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29227</xdr:rowOff>
    </xdr:from>
    <xdr:ext cx="762000" cy="259045"/>
    <xdr:sp macro="" textlink="">
      <xdr:nvSpPr>
        <xdr:cNvPr id="279" name="テキスト ボックス 278"/>
        <xdr:cNvSpPr txBox="1"/>
      </xdr:nvSpPr>
      <xdr:spPr>
        <a:xfrm>
          <a:off x="12623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ごみの焼却や火葬場、し尿処理、消防本部を一部事務組合で運営しているため、全国及び県平均より高い数値となっている。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今後も、一部事務組合で運営している葬斎場の施設更新事業などで更なる負担が見込まれており、数年は高い水準で推移する見込みである。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各種団体に対する補助金や負担金について、その団体の決算状況や交付の妥当性の検証を行い、数値の改善を図る。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67564</xdr:rowOff>
    </xdr:to>
    <xdr:cxnSp macro="">
      <xdr:nvCxnSpPr>
        <xdr:cNvPr id="304" name="直線コネクタ 303"/>
        <xdr:cNvCxnSpPr/>
      </xdr:nvCxnSpPr>
      <xdr:spPr>
        <a:xfrm flipV="1">
          <a:off x="16510000" y="5901436"/>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305"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6" name="直線コネクタ 305"/>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7"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8" name="直線コネクタ 307"/>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36</xdr:row>
      <xdr:rowOff>136144</xdr:rowOff>
    </xdr:to>
    <xdr:cxnSp macro="">
      <xdr:nvCxnSpPr>
        <xdr:cNvPr id="309" name="直線コネクタ 308"/>
        <xdr:cNvCxnSpPr/>
      </xdr:nvCxnSpPr>
      <xdr:spPr>
        <a:xfrm>
          <a:off x="15671800" y="63037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98569</xdr:rowOff>
    </xdr:from>
    <xdr:ext cx="762000" cy="259045"/>
    <xdr:sp macro="" textlink="">
      <xdr:nvSpPr>
        <xdr:cNvPr id="310"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11" name="フローチャート: 判断 310"/>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131572</xdr:rowOff>
    </xdr:from>
    <xdr:to>
      <xdr:col>78</xdr:col>
      <xdr:colOff>69850</xdr:colOff>
      <xdr:row>36</xdr:row>
      <xdr:rowOff>131572</xdr:rowOff>
    </xdr:to>
    <xdr:cxnSp macro="">
      <xdr:nvCxnSpPr>
        <xdr:cNvPr id="312" name="直線コネクタ 311"/>
        <xdr:cNvCxnSpPr/>
      </xdr:nvCxnSpPr>
      <xdr:spPr>
        <a:xfrm>
          <a:off x="14782800" y="6303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49276</xdr:rowOff>
    </xdr:from>
    <xdr:to>
      <xdr:col>73</xdr:col>
      <xdr:colOff>180975</xdr:colOff>
      <xdr:row>36</xdr:row>
      <xdr:rowOff>131572</xdr:rowOff>
    </xdr:to>
    <xdr:cxnSp macro="">
      <xdr:nvCxnSpPr>
        <xdr:cNvPr id="315" name="直線コネクタ 314"/>
        <xdr:cNvCxnSpPr/>
      </xdr:nvCxnSpPr>
      <xdr:spPr>
        <a:xfrm>
          <a:off x="13893800" y="622147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6" name="フローチャート: 判断 315"/>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7" name="テキスト ボックス 316"/>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49276</xdr:rowOff>
    </xdr:from>
    <xdr:to>
      <xdr:col>69</xdr:col>
      <xdr:colOff>92075</xdr:colOff>
      <xdr:row>36</xdr:row>
      <xdr:rowOff>62992</xdr:rowOff>
    </xdr:to>
    <xdr:cxnSp macro="">
      <xdr:nvCxnSpPr>
        <xdr:cNvPr id="318" name="直線コネクタ 317"/>
        <xdr:cNvCxnSpPr/>
      </xdr:nvCxnSpPr>
      <xdr:spPr>
        <a:xfrm flipV="1">
          <a:off x="13004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103632</xdr:rowOff>
    </xdr:from>
    <xdr:to>
      <xdr:col>69</xdr:col>
      <xdr:colOff>142875</xdr:colOff>
      <xdr:row>37</xdr:row>
      <xdr:rowOff>33782</xdr:rowOff>
    </xdr:to>
    <xdr:sp macro="" textlink="">
      <xdr:nvSpPr>
        <xdr:cNvPr id="319" name="フローチャート: 判断 318"/>
        <xdr:cNvSpPr/>
      </xdr:nvSpPr>
      <xdr:spPr>
        <a:xfrm>
          <a:off x="13843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0" name="テキスト ボックス 319"/>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21" name="フローチャート: 判断 320"/>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2" name="テキスト ボックス 321"/>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28" name="楕円 327"/>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101871</xdr:rowOff>
    </xdr:from>
    <xdr:ext cx="762000" cy="259045"/>
    <xdr:sp macro="" textlink="">
      <xdr:nvSpPr>
        <xdr:cNvPr id="329"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30" name="楕円 329"/>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31" name="テキスト ボックス 330"/>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80772</xdr:rowOff>
    </xdr:from>
    <xdr:to>
      <xdr:col>74</xdr:col>
      <xdr:colOff>31750</xdr:colOff>
      <xdr:row>37</xdr:row>
      <xdr:rowOff>10922</xdr:rowOff>
    </xdr:to>
    <xdr:sp macro="" textlink="">
      <xdr:nvSpPr>
        <xdr:cNvPr id="332" name="楕円 331"/>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33" name="テキスト ボックス 332"/>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169926</xdr:rowOff>
    </xdr:from>
    <xdr:to>
      <xdr:col>69</xdr:col>
      <xdr:colOff>142875</xdr:colOff>
      <xdr:row>36</xdr:row>
      <xdr:rowOff>100076</xdr:rowOff>
    </xdr:to>
    <xdr:sp macro="" textlink="">
      <xdr:nvSpPr>
        <xdr:cNvPr id="334" name="楕円 333"/>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110253</xdr:rowOff>
    </xdr:from>
    <xdr:ext cx="762000" cy="259045"/>
    <xdr:sp macro="" textlink="">
      <xdr:nvSpPr>
        <xdr:cNvPr id="335" name="テキスト ボックス 334"/>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6" name="楕円 335"/>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7" name="テキスト ボックス 336"/>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昨年度とほぼ横ばいであるが、学校空調整備や公共施設の耐震化等の償還が始まり、今後公債費が増える見込みである。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令和元年度より行革プランを策定しており、今後の起債発行額の上限を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千万円に設定した。これにより令和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年度から、公債費は減少に転じる見込みである。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中期財政計画を作成し、将来に多くの負債を残さないようしっかりとした財政収支を見込み、慎重に事業を執行していく必要がある。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1270</xdr:rowOff>
    </xdr:to>
    <xdr:cxnSp macro="">
      <xdr:nvCxnSpPr>
        <xdr:cNvPr id="365" name="直線コネクタ 364"/>
        <xdr:cNvCxnSpPr/>
      </xdr:nvCxnSpPr>
      <xdr:spPr>
        <a:xfrm flipV="1">
          <a:off x="4826000" y="1253998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6"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7" name="直線コネクタ 366"/>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8"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9" name="直線コネクタ 368"/>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157480</xdr:rowOff>
    </xdr:from>
    <xdr:to>
      <xdr:col>24</xdr:col>
      <xdr:colOff>25400</xdr:colOff>
      <xdr:row>76</xdr:row>
      <xdr:rowOff>165100</xdr:rowOff>
    </xdr:to>
    <xdr:cxnSp macro="">
      <xdr:nvCxnSpPr>
        <xdr:cNvPr id="370" name="直線コネクタ 369"/>
        <xdr:cNvCxnSpPr/>
      </xdr:nvCxnSpPr>
      <xdr:spPr>
        <a:xfrm>
          <a:off x="3987800" y="131876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71"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2" name="フローチャート: 判断 371"/>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157480</xdr:rowOff>
    </xdr:from>
    <xdr:to>
      <xdr:col>19</xdr:col>
      <xdr:colOff>187325</xdr:colOff>
      <xdr:row>77</xdr:row>
      <xdr:rowOff>31750</xdr:rowOff>
    </xdr:to>
    <xdr:cxnSp macro="">
      <xdr:nvCxnSpPr>
        <xdr:cNvPr id="373" name="直線コネクタ 372"/>
        <xdr:cNvCxnSpPr/>
      </xdr:nvCxnSpPr>
      <xdr:spPr>
        <a:xfrm flipV="1">
          <a:off x="3098800" y="13187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4" name="フローチャート: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31750</xdr:rowOff>
    </xdr:to>
    <xdr:cxnSp macro="">
      <xdr:nvCxnSpPr>
        <xdr:cNvPr id="376" name="直線コネクタ 375"/>
        <xdr:cNvCxnSpPr/>
      </xdr:nvCxnSpPr>
      <xdr:spPr>
        <a:xfrm>
          <a:off x="2209800" y="1319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7" name="フローチャート: 判断 376"/>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78" name="テキスト ボックス 377"/>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165100</xdr:rowOff>
    </xdr:from>
    <xdr:to>
      <xdr:col>11</xdr:col>
      <xdr:colOff>9525</xdr:colOff>
      <xdr:row>77</xdr:row>
      <xdr:rowOff>130811</xdr:rowOff>
    </xdr:to>
    <xdr:cxnSp macro="">
      <xdr:nvCxnSpPr>
        <xdr:cNvPr id="379" name="直線コネクタ 378"/>
        <xdr:cNvCxnSpPr/>
      </xdr:nvCxnSpPr>
      <xdr:spPr>
        <a:xfrm flipV="1">
          <a:off x="1320800" y="131953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30480</xdr:rowOff>
    </xdr:from>
    <xdr:to>
      <xdr:col>11</xdr:col>
      <xdr:colOff>60325</xdr:colOff>
      <xdr:row>76</xdr:row>
      <xdr:rowOff>132080</xdr:rowOff>
    </xdr:to>
    <xdr:sp macro="" textlink="">
      <xdr:nvSpPr>
        <xdr:cNvPr id="380" name="フローチャート: 判断 379"/>
        <xdr:cNvSpPr/>
      </xdr:nvSpPr>
      <xdr:spPr>
        <a:xfrm>
          <a:off x="2159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81" name="テキスト ボックス 380"/>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2" name="フローチャート: 判断 381"/>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3" name="テキスト ボックス 382"/>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89" name="楕円 388"/>
        <xdr:cNvSpPr/>
      </xdr:nvSpPr>
      <xdr:spPr>
        <a:xfrm>
          <a:off x="47752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86377</xdr:rowOff>
    </xdr:from>
    <xdr:ext cx="762000" cy="259045"/>
    <xdr:sp macro="" textlink="">
      <xdr:nvSpPr>
        <xdr:cNvPr id="390" name="公債費該当値テキスト"/>
        <xdr:cNvSpPr txBox="1"/>
      </xdr:nvSpPr>
      <xdr:spPr>
        <a:xfrm>
          <a:off x="49149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106680</xdr:rowOff>
    </xdr:from>
    <xdr:to>
      <xdr:col>20</xdr:col>
      <xdr:colOff>38100</xdr:colOff>
      <xdr:row>77</xdr:row>
      <xdr:rowOff>36830</xdr:rowOff>
    </xdr:to>
    <xdr:sp macro="" textlink="">
      <xdr:nvSpPr>
        <xdr:cNvPr id="391" name="楕円 390"/>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92" name="テキスト ボックス 391"/>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152400</xdr:rowOff>
    </xdr:from>
    <xdr:to>
      <xdr:col>15</xdr:col>
      <xdr:colOff>149225</xdr:colOff>
      <xdr:row>77</xdr:row>
      <xdr:rowOff>82550</xdr:rowOff>
    </xdr:to>
    <xdr:sp macro="" textlink="">
      <xdr:nvSpPr>
        <xdr:cNvPr id="393" name="楕円 392"/>
        <xdr:cNvSpPr/>
      </xdr:nvSpPr>
      <xdr:spPr>
        <a:xfrm>
          <a:off x="3048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94" name="テキスト ボックス 393"/>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114300</xdr:rowOff>
    </xdr:from>
    <xdr:to>
      <xdr:col>11</xdr:col>
      <xdr:colOff>60325</xdr:colOff>
      <xdr:row>77</xdr:row>
      <xdr:rowOff>44450</xdr:rowOff>
    </xdr:to>
    <xdr:sp macro="" textlink="">
      <xdr:nvSpPr>
        <xdr:cNvPr id="395" name="楕円 394"/>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96" name="テキスト ボックス 395"/>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80011</xdr:rowOff>
    </xdr:from>
    <xdr:to>
      <xdr:col>6</xdr:col>
      <xdr:colOff>171450</xdr:colOff>
      <xdr:row>78</xdr:row>
      <xdr:rowOff>10161</xdr:rowOff>
    </xdr:to>
    <xdr:sp macro="" textlink="">
      <xdr:nvSpPr>
        <xdr:cNvPr id="397" name="楕円 396"/>
        <xdr:cNvSpPr/>
      </xdr:nvSpPr>
      <xdr:spPr>
        <a:xfrm>
          <a:off x="1270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166388</xdr:rowOff>
    </xdr:from>
    <xdr:ext cx="762000" cy="259045"/>
    <xdr:sp macro="" textlink="">
      <xdr:nvSpPr>
        <xdr:cNvPr id="398" name="テキスト ボックス 397"/>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人件費や扶助費が増加し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歳入において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地方交付税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や臨時財政対策債</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などの経常一般財源が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ことにより、経常収支比率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事務事業評価や行革プランの推進により、経常的経費の削減に努める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10413</xdr:rowOff>
    </xdr:to>
    <xdr:cxnSp macro="">
      <xdr:nvCxnSpPr>
        <xdr:cNvPr id="424" name="直線コネクタ 423"/>
        <xdr:cNvCxnSpPr/>
      </xdr:nvCxnSpPr>
      <xdr:spPr>
        <a:xfrm flipV="1">
          <a:off x="16510000" y="12517120"/>
          <a:ext cx="0" cy="138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5"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6" name="直線コネクタ 425"/>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7"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8" name="直線コネクタ 427"/>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46989</xdr:rowOff>
    </xdr:from>
    <xdr:to>
      <xdr:col>82</xdr:col>
      <xdr:colOff>107950</xdr:colOff>
      <xdr:row>79</xdr:row>
      <xdr:rowOff>138430</xdr:rowOff>
    </xdr:to>
    <xdr:cxnSp macro="">
      <xdr:nvCxnSpPr>
        <xdr:cNvPr id="429" name="直線コネクタ 428"/>
        <xdr:cNvCxnSpPr/>
      </xdr:nvCxnSpPr>
      <xdr:spPr>
        <a:xfrm>
          <a:off x="15671800" y="135915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145305</xdr:rowOff>
    </xdr:from>
    <xdr:ext cx="762000" cy="259045"/>
    <xdr:sp macro="" textlink="">
      <xdr:nvSpPr>
        <xdr:cNvPr id="430" name="公債費以外平均値テキスト"/>
        <xdr:cNvSpPr txBox="1"/>
      </xdr:nvSpPr>
      <xdr:spPr>
        <a:xfrm>
          <a:off x="16598900" y="13175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31" name="フローチャート: 判断 430"/>
        <xdr:cNvSpPr/>
      </xdr:nvSpPr>
      <xdr:spPr>
        <a:xfrm>
          <a:off x="164592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46989</xdr:rowOff>
    </xdr:from>
    <xdr:to>
      <xdr:col>78</xdr:col>
      <xdr:colOff>69850</xdr:colOff>
      <xdr:row>79</xdr:row>
      <xdr:rowOff>65278</xdr:rowOff>
    </xdr:to>
    <xdr:cxnSp macro="">
      <xdr:nvCxnSpPr>
        <xdr:cNvPr id="432" name="直線コネクタ 431"/>
        <xdr:cNvCxnSpPr/>
      </xdr:nvCxnSpPr>
      <xdr:spPr>
        <a:xfrm flipV="1">
          <a:off x="14782800" y="135915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50816</xdr:rowOff>
    </xdr:from>
    <xdr:ext cx="736600" cy="259045"/>
    <xdr:sp macro="" textlink="">
      <xdr:nvSpPr>
        <xdr:cNvPr id="434" name="テキスト ボックス 433"/>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147574</xdr:rowOff>
    </xdr:from>
    <xdr:to>
      <xdr:col>73</xdr:col>
      <xdr:colOff>180975</xdr:colOff>
      <xdr:row>79</xdr:row>
      <xdr:rowOff>65278</xdr:rowOff>
    </xdr:to>
    <xdr:cxnSp macro="">
      <xdr:nvCxnSpPr>
        <xdr:cNvPr id="435" name="直線コネクタ 434"/>
        <xdr:cNvCxnSpPr/>
      </xdr:nvCxnSpPr>
      <xdr:spPr>
        <a:xfrm>
          <a:off x="13893800" y="13349224"/>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105918</xdr:rowOff>
    </xdr:from>
    <xdr:to>
      <xdr:col>74</xdr:col>
      <xdr:colOff>31750</xdr:colOff>
      <xdr:row>78</xdr:row>
      <xdr:rowOff>36068</xdr:rowOff>
    </xdr:to>
    <xdr:sp macro="" textlink="">
      <xdr:nvSpPr>
        <xdr:cNvPr id="436" name="フローチャート: 判断 435"/>
        <xdr:cNvSpPr/>
      </xdr:nvSpPr>
      <xdr:spPr>
        <a:xfrm>
          <a:off x="14732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46245</xdr:rowOff>
    </xdr:from>
    <xdr:ext cx="762000" cy="259045"/>
    <xdr:sp macro="" textlink="">
      <xdr:nvSpPr>
        <xdr:cNvPr id="437" name="テキスト ボックス 436"/>
        <xdr:cNvSpPr txBox="1"/>
      </xdr:nvSpPr>
      <xdr:spPr>
        <a:xfrm>
          <a:off x="14401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129287</xdr:rowOff>
    </xdr:from>
    <xdr:to>
      <xdr:col>69</xdr:col>
      <xdr:colOff>92075</xdr:colOff>
      <xdr:row>77</xdr:row>
      <xdr:rowOff>147574</xdr:rowOff>
    </xdr:to>
    <xdr:cxnSp macro="">
      <xdr:nvCxnSpPr>
        <xdr:cNvPr id="438" name="直線コネクタ 437"/>
        <xdr:cNvCxnSpPr/>
      </xdr:nvCxnSpPr>
      <xdr:spPr>
        <a:xfrm>
          <a:off x="13004800" y="133309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39" name="フローチャート: 判断 438"/>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0" name="テキスト ボックス 439"/>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1" name="フローチャート: 判断 440"/>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2" name="テキスト ボックス 441"/>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87630</xdr:rowOff>
    </xdr:from>
    <xdr:to>
      <xdr:col>82</xdr:col>
      <xdr:colOff>158750</xdr:colOff>
      <xdr:row>80</xdr:row>
      <xdr:rowOff>17780</xdr:rowOff>
    </xdr:to>
    <xdr:sp macro="" textlink="">
      <xdr:nvSpPr>
        <xdr:cNvPr id="448" name="楕円 447"/>
        <xdr:cNvSpPr/>
      </xdr:nvSpPr>
      <xdr:spPr>
        <a:xfrm>
          <a:off x="164592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59707</xdr:rowOff>
    </xdr:from>
    <xdr:ext cx="762000" cy="259045"/>
    <xdr:sp macro="" textlink="">
      <xdr:nvSpPr>
        <xdr:cNvPr id="449" name="公債費以外該当値テキスト"/>
        <xdr:cNvSpPr txBox="1"/>
      </xdr:nvSpPr>
      <xdr:spPr>
        <a:xfrm>
          <a:off x="165989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50" name="楕円 449"/>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51" name="テキスト ボックス 450"/>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14478</xdr:rowOff>
    </xdr:from>
    <xdr:to>
      <xdr:col>74</xdr:col>
      <xdr:colOff>31750</xdr:colOff>
      <xdr:row>79</xdr:row>
      <xdr:rowOff>116078</xdr:rowOff>
    </xdr:to>
    <xdr:sp macro="" textlink="">
      <xdr:nvSpPr>
        <xdr:cNvPr id="452" name="楕円 451"/>
        <xdr:cNvSpPr/>
      </xdr:nvSpPr>
      <xdr:spPr>
        <a:xfrm>
          <a:off x="14732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100855</xdr:rowOff>
    </xdr:from>
    <xdr:ext cx="762000" cy="259045"/>
    <xdr:sp macro="" textlink="">
      <xdr:nvSpPr>
        <xdr:cNvPr id="453" name="テキスト ボックス 452"/>
        <xdr:cNvSpPr txBox="1"/>
      </xdr:nvSpPr>
      <xdr:spPr>
        <a:xfrm>
          <a:off x="14401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96774</xdr:rowOff>
    </xdr:from>
    <xdr:to>
      <xdr:col>69</xdr:col>
      <xdr:colOff>142875</xdr:colOff>
      <xdr:row>78</xdr:row>
      <xdr:rowOff>26924</xdr:rowOff>
    </xdr:to>
    <xdr:sp macro="" textlink="">
      <xdr:nvSpPr>
        <xdr:cNvPr id="454" name="楕円 453"/>
        <xdr:cNvSpPr/>
      </xdr:nvSpPr>
      <xdr:spPr>
        <a:xfrm>
          <a:off x="13843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11701</xdr:rowOff>
    </xdr:from>
    <xdr:ext cx="762000" cy="259045"/>
    <xdr:sp macro="" textlink="">
      <xdr:nvSpPr>
        <xdr:cNvPr id="455" name="テキスト ボックス 454"/>
        <xdr:cNvSpPr txBox="1"/>
      </xdr:nvSpPr>
      <xdr:spPr>
        <a:xfrm>
          <a:off x="13512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78487</xdr:rowOff>
    </xdr:from>
    <xdr:to>
      <xdr:col>65</xdr:col>
      <xdr:colOff>53975</xdr:colOff>
      <xdr:row>78</xdr:row>
      <xdr:rowOff>8637</xdr:rowOff>
    </xdr:to>
    <xdr:sp macro="" textlink="">
      <xdr:nvSpPr>
        <xdr:cNvPr id="456" name="楕円 455"/>
        <xdr:cNvSpPr/>
      </xdr:nvSpPr>
      <xdr:spPr>
        <a:xfrm>
          <a:off x="12954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164864</xdr:rowOff>
    </xdr:from>
    <xdr:ext cx="762000" cy="259045"/>
    <xdr:sp macro="" textlink="">
      <xdr:nvSpPr>
        <xdr:cNvPr id="457" name="テキスト ボックス 456"/>
        <xdr:cNvSpPr txBox="1"/>
      </xdr:nvSpPr>
      <xdr:spPr>
        <a:xfrm>
          <a:off x="12623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61386</xdr:rowOff>
    </xdr:from>
    <xdr:to>
      <xdr:col>29</xdr:col>
      <xdr:colOff>127000</xdr:colOff>
      <xdr:row>20</xdr:row>
      <xdr:rowOff>96199</xdr:rowOff>
    </xdr:to>
    <xdr:cxnSp macro="">
      <xdr:nvCxnSpPr>
        <xdr:cNvPr id="47" name="直線コネクタ 46"/>
        <xdr:cNvCxnSpPr/>
      </xdr:nvCxnSpPr>
      <xdr:spPr bwMode="auto">
        <a:xfrm flipV="1">
          <a:off x="5651500" y="1994961"/>
          <a:ext cx="0" cy="15778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68276</xdr:rowOff>
    </xdr:from>
    <xdr:ext cx="762000" cy="259045"/>
    <xdr:sp macro="" textlink="">
      <xdr:nvSpPr>
        <xdr:cNvPr id="48" name="人口1人当たり決算額の推移最小値テキスト130"/>
        <xdr:cNvSpPr txBox="1"/>
      </xdr:nvSpPr>
      <xdr:spPr>
        <a:xfrm>
          <a:off x="5740400" y="3544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96199</xdr:rowOff>
    </xdr:from>
    <xdr:to>
      <xdr:col>30</xdr:col>
      <xdr:colOff>25400</xdr:colOff>
      <xdr:row>20</xdr:row>
      <xdr:rowOff>96199</xdr:rowOff>
    </xdr:to>
    <xdr:cxnSp macro="">
      <xdr:nvCxnSpPr>
        <xdr:cNvPr id="49" name="直線コネクタ 48"/>
        <xdr:cNvCxnSpPr/>
      </xdr:nvCxnSpPr>
      <xdr:spPr bwMode="auto">
        <a:xfrm>
          <a:off x="5562600" y="35728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147763</xdr:rowOff>
    </xdr:from>
    <xdr:ext cx="762000" cy="259045"/>
    <xdr:sp macro="" textlink="">
      <xdr:nvSpPr>
        <xdr:cNvPr id="50" name="人口1人当たり決算額の推移最大値テキスト130"/>
        <xdr:cNvSpPr txBox="1"/>
      </xdr:nvSpPr>
      <xdr:spPr>
        <a:xfrm>
          <a:off x="5740400" y="173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61386</xdr:rowOff>
    </xdr:from>
    <xdr:to>
      <xdr:col>30</xdr:col>
      <xdr:colOff>25400</xdr:colOff>
      <xdr:row>11</xdr:row>
      <xdr:rowOff>61386</xdr:rowOff>
    </xdr:to>
    <xdr:cxnSp macro="">
      <xdr:nvCxnSpPr>
        <xdr:cNvPr id="51" name="直線コネクタ 50"/>
        <xdr:cNvCxnSpPr/>
      </xdr:nvCxnSpPr>
      <xdr:spPr bwMode="auto">
        <a:xfrm>
          <a:off x="5562600" y="1994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91741</xdr:rowOff>
    </xdr:from>
    <xdr:to>
      <xdr:col>29</xdr:col>
      <xdr:colOff>127000</xdr:colOff>
      <xdr:row>17</xdr:row>
      <xdr:rowOff>101849</xdr:rowOff>
    </xdr:to>
    <xdr:cxnSp macro="">
      <xdr:nvCxnSpPr>
        <xdr:cNvPr id="52" name="直線コネクタ 51"/>
        <xdr:cNvCxnSpPr/>
      </xdr:nvCxnSpPr>
      <xdr:spPr bwMode="auto">
        <a:xfrm>
          <a:off x="5003800" y="3054016"/>
          <a:ext cx="647700" cy="101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86625</xdr:rowOff>
    </xdr:from>
    <xdr:ext cx="762000" cy="259045"/>
    <xdr:sp macro="" textlink="">
      <xdr:nvSpPr>
        <xdr:cNvPr id="53" name="人口1人当たり決算額の推移平均値テキスト130"/>
        <xdr:cNvSpPr txBox="1"/>
      </xdr:nvSpPr>
      <xdr:spPr>
        <a:xfrm>
          <a:off x="5740400" y="30489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107545</xdr:rowOff>
    </xdr:from>
    <xdr:to>
      <xdr:col>29</xdr:col>
      <xdr:colOff>177800</xdr:colOff>
      <xdr:row>18</xdr:row>
      <xdr:rowOff>37695</xdr:rowOff>
    </xdr:to>
    <xdr:sp macro="" textlink="">
      <xdr:nvSpPr>
        <xdr:cNvPr id="54" name="フローチャート: 判断 53"/>
        <xdr:cNvSpPr/>
      </xdr:nvSpPr>
      <xdr:spPr bwMode="auto">
        <a:xfrm>
          <a:off x="56007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91741</xdr:rowOff>
    </xdr:from>
    <xdr:to>
      <xdr:col>26</xdr:col>
      <xdr:colOff>50800</xdr:colOff>
      <xdr:row>17</xdr:row>
      <xdr:rowOff>125623</xdr:rowOff>
    </xdr:to>
    <xdr:cxnSp macro="">
      <xdr:nvCxnSpPr>
        <xdr:cNvPr id="55" name="直線コネクタ 54"/>
        <xdr:cNvCxnSpPr/>
      </xdr:nvCxnSpPr>
      <xdr:spPr bwMode="auto">
        <a:xfrm flipV="1">
          <a:off x="4305300" y="3054016"/>
          <a:ext cx="698500" cy="33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119873</xdr:rowOff>
    </xdr:from>
    <xdr:to>
      <xdr:col>26</xdr:col>
      <xdr:colOff>101600</xdr:colOff>
      <xdr:row>18</xdr:row>
      <xdr:rowOff>50023</xdr:rowOff>
    </xdr:to>
    <xdr:sp macro="" textlink="">
      <xdr:nvSpPr>
        <xdr:cNvPr id="56" name="フローチャート: 判断 55"/>
        <xdr:cNvSpPr/>
      </xdr:nvSpPr>
      <xdr:spPr bwMode="auto">
        <a:xfrm>
          <a:off x="4953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34800</xdr:rowOff>
    </xdr:from>
    <xdr:ext cx="736600" cy="259045"/>
    <xdr:sp macro="" textlink="">
      <xdr:nvSpPr>
        <xdr:cNvPr id="57" name="テキスト ボックス 56"/>
        <xdr:cNvSpPr txBox="1"/>
      </xdr:nvSpPr>
      <xdr:spPr>
        <a:xfrm>
          <a:off x="4622800" y="3168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111989</xdr:rowOff>
    </xdr:from>
    <xdr:to>
      <xdr:col>22</xdr:col>
      <xdr:colOff>114300</xdr:colOff>
      <xdr:row>17</xdr:row>
      <xdr:rowOff>125623</xdr:rowOff>
    </xdr:to>
    <xdr:cxnSp macro="">
      <xdr:nvCxnSpPr>
        <xdr:cNvPr id="58" name="直線コネクタ 57"/>
        <xdr:cNvCxnSpPr/>
      </xdr:nvCxnSpPr>
      <xdr:spPr bwMode="auto">
        <a:xfrm>
          <a:off x="3606800" y="3074264"/>
          <a:ext cx="698500" cy="13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130585</xdr:rowOff>
    </xdr:from>
    <xdr:to>
      <xdr:col>22</xdr:col>
      <xdr:colOff>165100</xdr:colOff>
      <xdr:row>18</xdr:row>
      <xdr:rowOff>60735</xdr:rowOff>
    </xdr:to>
    <xdr:sp macro="" textlink="">
      <xdr:nvSpPr>
        <xdr:cNvPr id="59" name="フローチャート: 判断 58"/>
        <xdr:cNvSpPr/>
      </xdr:nvSpPr>
      <xdr:spPr bwMode="auto">
        <a:xfrm>
          <a:off x="4254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45512</xdr:rowOff>
    </xdr:from>
    <xdr:ext cx="762000" cy="259045"/>
    <xdr:sp macro="" textlink="">
      <xdr:nvSpPr>
        <xdr:cNvPr id="60" name="テキスト ボックス 59"/>
        <xdr:cNvSpPr txBox="1"/>
      </xdr:nvSpPr>
      <xdr:spPr>
        <a:xfrm>
          <a:off x="3924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111989</xdr:rowOff>
    </xdr:from>
    <xdr:to>
      <xdr:col>18</xdr:col>
      <xdr:colOff>177800</xdr:colOff>
      <xdr:row>17</xdr:row>
      <xdr:rowOff>126799</xdr:rowOff>
    </xdr:to>
    <xdr:cxnSp macro="">
      <xdr:nvCxnSpPr>
        <xdr:cNvPr id="61" name="直線コネクタ 60"/>
        <xdr:cNvCxnSpPr/>
      </xdr:nvCxnSpPr>
      <xdr:spPr bwMode="auto">
        <a:xfrm flipV="1">
          <a:off x="2908300" y="3074264"/>
          <a:ext cx="698500" cy="14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151502</xdr:rowOff>
    </xdr:from>
    <xdr:to>
      <xdr:col>19</xdr:col>
      <xdr:colOff>38100</xdr:colOff>
      <xdr:row>18</xdr:row>
      <xdr:rowOff>81652</xdr:rowOff>
    </xdr:to>
    <xdr:sp macro="" textlink="">
      <xdr:nvSpPr>
        <xdr:cNvPr id="62" name="フローチャート: 判断 61"/>
        <xdr:cNvSpPr/>
      </xdr:nvSpPr>
      <xdr:spPr bwMode="auto">
        <a:xfrm>
          <a:off x="3556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66429</xdr:rowOff>
    </xdr:from>
    <xdr:ext cx="762000" cy="259045"/>
    <xdr:sp macro="" textlink="">
      <xdr:nvSpPr>
        <xdr:cNvPr id="63" name="テキスト ボックス 62"/>
        <xdr:cNvSpPr txBox="1"/>
      </xdr:nvSpPr>
      <xdr:spPr>
        <a:xfrm>
          <a:off x="32258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51049</xdr:rowOff>
    </xdr:from>
    <xdr:to>
      <xdr:col>29</xdr:col>
      <xdr:colOff>177800</xdr:colOff>
      <xdr:row>17</xdr:row>
      <xdr:rowOff>152649</xdr:rowOff>
    </xdr:to>
    <xdr:sp macro="" textlink="">
      <xdr:nvSpPr>
        <xdr:cNvPr id="71" name="楕円 70"/>
        <xdr:cNvSpPr/>
      </xdr:nvSpPr>
      <xdr:spPr bwMode="auto">
        <a:xfrm>
          <a:off x="5600700" y="3013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67576</xdr:rowOff>
    </xdr:from>
    <xdr:ext cx="762000" cy="259045"/>
    <xdr:sp macro="" textlink="">
      <xdr:nvSpPr>
        <xdr:cNvPr id="72" name="人口1人当たり決算額の推移該当値テキスト130"/>
        <xdr:cNvSpPr txBox="1"/>
      </xdr:nvSpPr>
      <xdr:spPr>
        <a:xfrm>
          <a:off x="5740400" y="2858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40941</xdr:rowOff>
    </xdr:from>
    <xdr:to>
      <xdr:col>26</xdr:col>
      <xdr:colOff>101600</xdr:colOff>
      <xdr:row>17</xdr:row>
      <xdr:rowOff>142541</xdr:rowOff>
    </xdr:to>
    <xdr:sp macro="" textlink="">
      <xdr:nvSpPr>
        <xdr:cNvPr id="73" name="楕円 72"/>
        <xdr:cNvSpPr/>
      </xdr:nvSpPr>
      <xdr:spPr bwMode="auto">
        <a:xfrm>
          <a:off x="4953000" y="3003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152718</xdr:rowOff>
    </xdr:from>
    <xdr:ext cx="736600" cy="259045"/>
    <xdr:sp macro="" textlink="">
      <xdr:nvSpPr>
        <xdr:cNvPr id="74" name="テキスト ボックス 73"/>
        <xdr:cNvSpPr txBox="1"/>
      </xdr:nvSpPr>
      <xdr:spPr>
        <a:xfrm>
          <a:off x="4622800" y="2772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74823</xdr:rowOff>
    </xdr:from>
    <xdr:to>
      <xdr:col>22</xdr:col>
      <xdr:colOff>165100</xdr:colOff>
      <xdr:row>18</xdr:row>
      <xdr:rowOff>4973</xdr:rowOff>
    </xdr:to>
    <xdr:sp macro="" textlink="">
      <xdr:nvSpPr>
        <xdr:cNvPr id="75" name="楕円 74"/>
        <xdr:cNvSpPr/>
      </xdr:nvSpPr>
      <xdr:spPr bwMode="auto">
        <a:xfrm>
          <a:off x="4254500" y="3037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15150</xdr:rowOff>
    </xdr:from>
    <xdr:ext cx="762000" cy="259045"/>
    <xdr:sp macro="" textlink="">
      <xdr:nvSpPr>
        <xdr:cNvPr id="76" name="テキスト ボックス 75"/>
        <xdr:cNvSpPr txBox="1"/>
      </xdr:nvSpPr>
      <xdr:spPr>
        <a:xfrm>
          <a:off x="3924300" y="280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61189</xdr:rowOff>
    </xdr:from>
    <xdr:to>
      <xdr:col>19</xdr:col>
      <xdr:colOff>38100</xdr:colOff>
      <xdr:row>17</xdr:row>
      <xdr:rowOff>162789</xdr:rowOff>
    </xdr:to>
    <xdr:sp macro="" textlink="">
      <xdr:nvSpPr>
        <xdr:cNvPr id="77" name="楕円 76"/>
        <xdr:cNvSpPr/>
      </xdr:nvSpPr>
      <xdr:spPr bwMode="auto">
        <a:xfrm>
          <a:off x="3556000" y="302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1516</xdr:rowOff>
    </xdr:from>
    <xdr:ext cx="762000" cy="259045"/>
    <xdr:sp macro="" textlink="">
      <xdr:nvSpPr>
        <xdr:cNvPr id="78" name="テキスト ボックス 77"/>
        <xdr:cNvSpPr txBox="1"/>
      </xdr:nvSpPr>
      <xdr:spPr>
        <a:xfrm>
          <a:off x="3225800" y="2792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75999</xdr:rowOff>
    </xdr:from>
    <xdr:to>
      <xdr:col>15</xdr:col>
      <xdr:colOff>101600</xdr:colOff>
      <xdr:row>18</xdr:row>
      <xdr:rowOff>6149</xdr:rowOff>
    </xdr:to>
    <xdr:sp macro="" textlink="">
      <xdr:nvSpPr>
        <xdr:cNvPr id="79" name="楕円 78"/>
        <xdr:cNvSpPr/>
      </xdr:nvSpPr>
      <xdr:spPr bwMode="auto">
        <a:xfrm>
          <a:off x="2857500" y="3038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16326</xdr:rowOff>
    </xdr:from>
    <xdr:ext cx="762000" cy="259045"/>
    <xdr:sp macro="" textlink="">
      <xdr:nvSpPr>
        <xdr:cNvPr id="80" name="テキスト ボックス 79"/>
        <xdr:cNvSpPr txBox="1"/>
      </xdr:nvSpPr>
      <xdr:spPr>
        <a:xfrm>
          <a:off x="2527300" y="280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85917</xdr:rowOff>
    </xdr:from>
    <xdr:to>
      <xdr:col>29</xdr:col>
      <xdr:colOff>127000</xdr:colOff>
      <xdr:row>37</xdr:row>
      <xdr:rowOff>330258</xdr:rowOff>
    </xdr:to>
    <xdr:cxnSp macro="">
      <xdr:nvCxnSpPr>
        <xdr:cNvPr id="110" name="直線コネクタ 109"/>
        <xdr:cNvCxnSpPr/>
      </xdr:nvCxnSpPr>
      <xdr:spPr bwMode="auto">
        <a:xfrm flipV="1">
          <a:off x="5651500" y="6010467"/>
          <a:ext cx="0" cy="144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302335</xdr:rowOff>
    </xdr:from>
    <xdr:ext cx="762000" cy="259045"/>
    <xdr:sp macro="" textlink="">
      <xdr:nvSpPr>
        <xdr:cNvPr id="111" name="人口1人当たり決算額の推移最小値テキスト445"/>
        <xdr:cNvSpPr txBox="1"/>
      </xdr:nvSpPr>
      <xdr:spPr>
        <a:xfrm>
          <a:off x="5740400" y="74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330258</xdr:rowOff>
    </xdr:from>
    <xdr:to>
      <xdr:col>30</xdr:col>
      <xdr:colOff>25400</xdr:colOff>
      <xdr:row>37</xdr:row>
      <xdr:rowOff>330258</xdr:rowOff>
    </xdr:to>
    <xdr:cxnSp macro="">
      <xdr:nvCxnSpPr>
        <xdr:cNvPr id="112" name="直線コネクタ 111"/>
        <xdr:cNvCxnSpPr/>
      </xdr:nvCxnSpPr>
      <xdr:spPr bwMode="auto">
        <a:xfrm>
          <a:off x="5562600" y="74549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844</xdr:rowOff>
    </xdr:from>
    <xdr:ext cx="762000" cy="259045"/>
    <xdr:sp macro="" textlink="">
      <xdr:nvSpPr>
        <xdr:cNvPr id="113" name="人口1人当たり決算額の推移最大値テキスト445"/>
        <xdr:cNvSpPr txBox="1"/>
      </xdr:nvSpPr>
      <xdr:spPr>
        <a:xfrm>
          <a:off x="5740400" y="575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85917</xdr:rowOff>
    </xdr:from>
    <xdr:to>
      <xdr:col>30</xdr:col>
      <xdr:colOff>25400</xdr:colOff>
      <xdr:row>33</xdr:row>
      <xdr:rowOff>85917</xdr:rowOff>
    </xdr:to>
    <xdr:cxnSp macro="">
      <xdr:nvCxnSpPr>
        <xdr:cNvPr id="114" name="直線コネクタ 113"/>
        <xdr:cNvCxnSpPr/>
      </xdr:nvCxnSpPr>
      <xdr:spPr bwMode="auto">
        <a:xfrm>
          <a:off x="5562600" y="6010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94669</xdr:rowOff>
    </xdr:from>
    <xdr:to>
      <xdr:col>29</xdr:col>
      <xdr:colOff>127000</xdr:colOff>
      <xdr:row>35</xdr:row>
      <xdr:rowOff>136634</xdr:rowOff>
    </xdr:to>
    <xdr:cxnSp macro="">
      <xdr:nvCxnSpPr>
        <xdr:cNvPr id="115" name="直線コネクタ 114"/>
        <xdr:cNvCxnSpPr/>
      </xdr:nvCxnSpPr>
      <xdr:spPr bwMode="auto">
        <a:xfrm>
          <a:off x="5003800" y="6705019"/>
          <a:ext cx="647700" cy="41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173190</xdr:rowOff>
    </xdr:from>
    <xdr:ext cx="762000" cy="259045"/>
    <xdr:sp macro="" textlink="">
      <xdr:nvSpPr>
        <xdr:cNvPr id="116" name="人口1人当たり決算額の推移平均値テキスト445"/>
        <xdr:cNvSpPr txBox="1"/>
      </xdr:nvSpPr>
      <xdr:spPr>
        <a:xfrm>
          <a:off x="5740400" y="6783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201113</xdr:rowOff>
    </xdr:from>
    <xdr:to>
      <xdr:col>29</xdr:col>
      <xdr:colOff>177800</xdr:colOff>
      <xdr:row>35</xdr:row>
      <xdr:rowOff>302713</xdr:rowOff>
    </xdr:to>
    <xdr:sp macro="" textlink="">
      <xdr:nvSpPr>
        <xdr:cNvPr id="117" name="フローチャート: 判断 116"/>
        <xdr:cNvSpPr/>
      </xdr:nvSpPr>
      <xdr:spPr bwMode="auto">
        <a:xfrm>
          <a:off x="56007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94669</xdr:rowOff>
    </xdr:from>
    <xdr:to>
      <xdr:col>26</xdr:col>
      <xdr:colOff>50800</xdr:colOff>
      <xdr:row>35</xdr:row>
      <xdr:rowOff>120795</xdr:rowOff>
    </xdr:to>
    <xdr:cxnSp macro="">
      <xdr:nvCxnSpPr>
        <xdr:cNvPr id="118" name="直線コネクタ 117"/>
        <xdr:cNvCxnSpPr/>
      </xdr:nvCxnSpPr>
      <xdr:spPr bwMode="auto">
        <a:xfrm flipV="1">
          <a:off x="4305300" y="6705019"/>
          <a:ext cx="698500" cy="26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200297</xdr:rowOff>
    </xdr:from>
    <xdr:to>
      <xdr:col>26</xdr:col>
      <xdr:colOff>101600</xdr:colOff>
      <xdr:row>35</xdr:row>
      <xdr:rowOff>301897</xdr:rowOff>
    </xdr:to>
    <xdr:sp macro="" textlink="">
      <xdr:nvSpPr>
        <xdr:cNvPr id="119" name="フローチャート: 判断 118"/>
        <xdr:cNvSpPr/>
      </xdr:nvSpPr>
      <xdr:spPr bwMode="auto">
        <a:xfrm>
          <a:off x="4953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286674</xdr:rowOff>
    </xdr:from>
    <xdr:ext cx="736600" cy="259045"/>
    <xdr:sp macro="" textlink="">
      <xdr:nvSpPr>
        <xdr:cNvPr id="120" name="テキスト ボックス 119"/>
        <xdr:cNvSpPr txBox="1"/>
      </xdr:nvSpPr>
      <xdr:spPr>
        <a:xfrm>
          <a:off x="4622800" y="6897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120795</xdr:rowOff>
    </xdr:from>
    <xdr:to>
      <xdr:col>22</xdr:col>
      <xdr:colOff>114300</xdr:colOff>
      <xdr:row>35</xdr:row>
      <xdr:rowOff>211713</xdr:rowOff>
    </xdr:to>
    <xdr:cxnSp macro="">
      <xdr:nvCxnSpPr>
        <xdr:cNvPr id="121" name="直線コネクタ 120"/>
        <xdr:cNvCxnSpPr/>
      </xdr:nvCxnSpPr>
      <xdr:spPr bwMode="auto">
        <a:xfrm flipV="1">
          <a:off x="3606800" y="6731145"/>
          <a:ext cx="698500" cy="90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202093</xdr:rowOff>
    </xdr:from>
    <xdr:to>
      <xdr:col>22</xdr:col>
      <xdr:colOff>165100</xdr:colOff>
      <xdr:row>35</xdr:row>
      <xdr:rowOff>303693</xdr:rowOff>
    </xdr:to>
    <xdr:sp macro="" textlink="">
      <xdr:nvSpPr>
        <xdr:cNvPr id="122" name="フローチャート: 判断 121"/>
        <xdr:cNvSpPr/>
      </xdr:nvSpPr>
      <xdr:spPr bwMode="auto">
        <a:xfrm>
          <a:off x="4254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288470</xdr:rowOff>
    </xdr:from>
    <xdr:ext cx="762000" cy="259045"/>
    <xdr:sp macro="" textlink="">
      <xdr:nvSpPr>
        <xdr:cNvPr id="123" name="テキスト ボックス 122"/>
        <xdr:cNvSpPr txBox="1"/>
      </xdr:nvSpPr>
      <xdr:spPr>
        <a:xfrm>
          <a:off x="3924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158318</xdr:rowOff>
    </xdr:from>
    <xdr:to>
      <xdr:col>18</xdr:col>
      <xdr:colOff>177800</xdr:colOff>
      <xdr:row>35</xdr:row>
      <xdr:rowOff>211713</xdr:rowOff>
    </xdr:to>
    <xdr:cxnSp macro="">
      <xdr:nvCxnSpPr>
        <xdr:cNvPr id="124" name="直線コネクタ 123"/>
        <xdr:cNvCxnSpPr/>
      </xdr:nvCxnSpPr>
      <xdr:spPr bwMode="auto">
        <a:xfrm>
          <a:off x="2908300" y="6768668"/>
          <a:ext cx="698500" cy="53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5" name="フローチャート: 判断 124"/>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322989</xdr:rowOff>
    </xdr:from>
    <xdr:ext cx="762000" cy="259045"/>
    <xdr:sp macro="" textlink="">
      <xdr:nvSpPr>
        <xdr:cNvPr id="126" name="テキスト ボックス 125"/>
        <xdr:cNvSpPr txBox="1"/>
      </xdr:nvSpPr>
      <xdr:spPr>
        <a:xfrm>
          <a:off x="32258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7" name="フローチャート: 判断 126"/>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278183</xdr:rowOff>
    </xdr:from>
    <xdr:ext cx="762000" cy="259045"/>
    <xdr:sp macro="" textlink="">
      <xdr:nvSpPr>
        <xdr:cNvPr id="128" name="テキスト ボックス 127"/>
        <xdr:cNvSpPr txBox="1"/>
      </xdr:nvSpPr>
      <xdr:spPr>
        <a:xfrm>
          <a:off x="25273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85834</xdr:rowOff>
    </xdr:from>
    <xdr:to>
      <xdr:col>29</xdr:col>
      <xdr:colOff>177800</xdr:colOff>
      <xdr:row>35</xdr:row>
      <xdr:rowOff>187434</xdr:rowOff>
    </xdr:to>
    <xdr:sp macro="" textlink="">
      <xdr:nvSpPr>
        <xdr:cNvPr id="134" name="楕円 133"/>
        <xdr:cNvSpPr/>
      </xdr:nvSpPr>
      <xdr:spPr bwMode="auto">
        <a:xfrm>
          <a:off x="5600700" y="6696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273811</xdr:rowOff>
    </xdr:from>
    <xdr:ext cx="762000" cy="259045"/>
    <xdr:sp macro="" textlink="">
      <xdr:nvSpPr>
        <xdr:cNvPr id="135" name="人口1人当たり決算額の推移該当値テキスト445"/>
        <xdr:cNvSpPr txBox="1"/>
      </xdr:nvSpPr>
      <xdr:spPr>
        <a:xfrm>
          <a:off x="5740400" y="6541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43869</xdr:rowOff>
    </xdr:from>
    <xdr:to>
      <xdr:col>26</xdr:col>
      <xdr:colOff>101600</xdr:colOff>
      <xdr:row>35</xdr:row>
      <xdr:rowOff>145469</xdr:rowOff>
    </xdr:to>
    <xdr:sp macro="" textlink="">
      <xdr:nvSpPr>
        <xdr:cNvPr id="136" name="楕円 135"/>
        <xdr:cNvSpPr/>
      </xdr:nvSpPr>
      <xdr:spPr bwMode="auto">
        <a:xfrm>
          <a:off x="4953000" y="6654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155646</xdr:rowOff>
    </xdr:from>
    <xdr:ext cx="736600" cy="259045"/>
    <xdr:sp macro="" textlink="">
      <xdr:nvSpPr>
        <xdr:cNvPr id="137" name="テキスト ボックス 136"/>
        <xdr:cNvSpPr txBox="1"/>
      </xdr:nvSpPr>
      <xdr:spPr>
        <a:xfrm>
          <a:off x="4622800" y="642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69995</xdr:rowOff>
    </xdr:from>
    <xdr:to>
      <xdr:col>22</xdr:col>
      <xdr:colOff>165100</xdr:colOff>
      <xdr:row>35</xdr:row>
      <xdr:rowOff>171595</xdr:rowOff>
    </xdr:to>
    <xdr:sp macro="" textlink="">
      <xdr:nvSpPr>
        <xdr:cNvPr id="138" name="楕円 137"/>
        <xdr:cNvSpPr/>
      </xdr:nvSpPr>
      <xdr:spPr bwMode="auto">
        <a:xfrm>
          <a:off x="4254500" y="6680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181772</xdr:rowOff>
    </xdr:from>
    <xdr:ext cx="762000" cy="259045"/>
    <xdr:sp macro="" textlink="">
      <xdr:nvSpPr>
        <xdr:cNvPr id="139" name="テキスト ボックス 138"/>
        <xdr:cNvSpPr txBox="1"/>
      </xdr:nvSpPr>
      <xdr:spPr>
        <a:xfrm>
          <a:off x="3924300" y="6449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160913</xdr:rowOff>
    </xdr:from>
    <xdr:to>
      <xdr:col>19</xdr:col>
      <xdr:colOff>38100</xdr:colOff>
      <xdr:row>35</xdr:row>
      <xdr:rowOff>262513</xdr:rowOff>
    </xdr:to>
    <xdr:sp macro="" textlink="">
      <xdr:nvSpPr>
        <xdr:cNvPr id="140" name="楕円 139"/>
        <xdr:cNvSpPr/>
      </xdr:nvSpPr>
      <xdr:spPr bwMode="auto">
        <a:xfrm>
          <a:off x="3556000" y="6771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272690</xdr:rowOff>
    </xdr:from>
    <xdr:ext cx="762000" cy="259045"/>
    <xdr:sp macro="" textlink="">
      <xdr:nvSpPr>
        <xdr:cNvPr id="141" name="テキスト ボックス 140"/>
        <xdr:cNvSpPr txBox="1"/>
      </xdr:nvSpPr>
      <xdr:spPr>
        <a:xfrm>
          <a:off x="3225800" y="654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107518</xdr:rowOff>
    </xdr:from>
    <xdr:to>
      <xdr:col>15</xdr:col>
      <xdr:colOff>101600</xdr:colOff>
      <xdr:row>35</xdr:row>
      <xdr:rowOff>209118</xdr:rowOff>
    </xdr:to>
    <xdr:sp macro="" textlink="">
      <xdr:nvSpPr>
        <xdr:cNvPr id="142" name="楕円 141"/>
        <xdr:cNvSpPr/>
      </xdr:nvSpPr>
      <xdr:spPr bwMode="auto">
        <a:xfrm>
          <a:off x="2857500" y="6717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219295</xdr:rowOff>
    </xdr:from>
    <xdr:ext cx="762000" cy="259045"/>
    <xdr:sp macro="" textlink="">
      <xdr:nvSpPr>
        <xdr:cNvPr id="143" name="テキスト ボックス 142"/>
        <xdr:cNvSpPr txBox="1"/>
      </xdr:nvSpPr>
      <xdr:spPr>
        <a:xfrm>
          <a:off x="2527300" y="648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28,456
28,337
73.32
9,797,750
9,632,646
149,314
6,071,107
10,303,556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123976</xdr:rowOff>
    </xdr:from>
    <xdr:to>
      <xdr:col>24</xdr:col>
      <xdr:colOff>62865</xdr:colOff>
      <xdr:row>38</xdr:row>
      <xdr:rowOff>34707</xdr:rowOff>
    </xdr:to>
    <xdr:cxnSp macro="">
      <xdr:nvCxnSpPr>
        <xdr:cNvPr id="58" name="直線コネクタ 57"/>
        <xdr:cNvCxnSpPr/>
      </xdr:nvCxnSpPr>
      <xdr:spPr>
        <a:xfrm flipV="1">
          <a:off x="4633595" y="5267476"/>
          <a:ext cx="1270" cy="128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38534</xdr:rowOff>
    </xdr:from>
    <xdr:ext cx="534377" cy="259045"/>
    <xdr:sp macro="" textlink="">
      <xdr:nvSpPr>
        <xdr:cNvPr id="59" name="人件費最小値テキスト"/>
        <xdr:cNvSpPr txBox="1"/>
      </xdr:nvSpPr>
      <xdr:spPr>
        <a:xfrm>
          <a:off x="4686300" y="655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34707</xdr:rowOff>
    </xdr:from>
    <xdr:to>
      <xdr:col>24</xdr:col>
      <xdr:colOff>152400</xdr:colOff>
      <xdr:row>38</xdr:row>
      <xdr:rowOff>34707</xdr:rowOff>
    </xdr:to>
    <xdr:cxnSp macro="">
      <xdr:nvCxnSpPr>
        <xdr:cNvPr id="60" name="直線コネクタ 59"/>
        <xdr:cNvCxnSpPr/>
      </xdr:nvCxnSpPr>
      <xdr:spPr>
        <a:xfrm>
          <a:off x="4546600" y="65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70653</xdr:rowOff>
    </xdr:from>
    <xdr:ext cx="599010" cy="259045"/>
    <xdr:sp macro="" textlink="">
      <xdr:nvSpPr>
        <xdr:cNvPr id="61" name="人件費最大値テキスト"/>
        <xdr:cNvSpPr txBox="1"/>
      </xdr:nvSpPr>
      <xdr:spPr>
        <a:xfrm>
          <a:off x="4686300" y="504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123976</xdr:rowOff>
    </xdr:from>
    <xdr:to>
      <xdr:col>24</xdr:col>
      <xdr:colOff>152400</xdr:colOff>
      <xdr:row>30</xdr:row>
      <xdr:rowOff>123976</xdr:rowOff>
    </xdr:to>
    <xdr:cxnSp macro="">
      <xdr:nvCxnSpPr>
        <xdr:cNvPr id="62" name="直線コネクタ 61"/>
        <xdr:cNvCxnSpPr/>
      </xdr:nvCxnSpPr>
      <xdr:spPr>
        <a:xfrm>
          <a:off x="4546600" y="526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89555</xdr:rowOff>
    </xdr:from>
    <xdr:to>
      <xdr:col>24</xdr:col>
      <xdr:colOff>63500</xdr:colOff>
      <xdr:row>35</xdr:row>
      <xdr:rowOff>95939</xdr:rowOff>
    </xdr:to>
    <xdr:cxnSp macro="">
      <xdr:nvCxnSpPr>
        <xdr:cNvPr id="63" name="直線コネクタ 62"/>
        <xdr:cNvCxnSpPr/>
      </xdr:nvCxnSpPr>
      <xdr:spPr>
        <a:xfrm flipV="1">
          <a:off x="3797300" y="6090305"/>
          <a:ext cx="8382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116492</xdr:rowOff>
    </xdr:from>
    <xdr:ext cx="534377" cy="259045"/>
    <xdr:sp macro="" textlink="">
      <xdr:nvSpPr>
        <xdr:cNvPr id="64" name="人件費平均値テキスト"/>
        <xdr:cNvSpPr txBox="1"/>
      </xdr:nvSpPr>
      <xdr:spPr>
        <a:xfrm>
          <a:off x="4686300" y="6117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138065</xdr:rowOff>
    </xdr:from>
    <xdr:to>
      <xdr:col>24</xdr:col>
      <xdr:colOff>114300</xdr:colOff>
      <xdr:row>36</xdr:row>
      <xdr:rowOff>68215</xdr:rowOff>
    </xdr:to>
    <xdr:sp macro="" textlink="">
      <xdr:nvSpPr>
        <xdr:cNvPr id="65" name="フローチャート: 判断 64"/>
        <xdr:cNvSpPr/>
      </xdr:nvSpPr>
      <xdr:spPr>
        <a:xfrm>
          <a:off x="4584700" y="613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95939</xdr:rowOff>
    </xdr:from>
    <xdr:to>
      <xdr:col>19</xdr:col>
      <xdr:colOff>177800</xdr:colOff>
      <xdr:row>35</xdr:row>
      <xdr:rowOff>126605</xdr:rowOff>
    </xdr:to>
    <xdr:cxnSp macro="">
      <xdr:nvCxnSpPr>
        <xdr:cNvPr id="66" name="直線コネクタ 65"/>
        <xdr:cNvCxnSpPr/>
      </xdr:nvCxnSpPr>
      <xdr:spPr>
        <a:xfrm flipV="1">
          <a:off x="2908300" y="6096689"/>
          <a:ext cx="889000" cy="3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146132</xdr:rowOff>
    </xdr:from>
    <xdr:to>
      <xdr:col>20</xdr:col>
      <xdr:colOff>38100</xdr:colOff>
      <xdr:row>36</xdr:row>
      <xdr:rowOff>76282</xdr:rowOff>
    </xdr:to>
    <xdr:sp macro="" textlink="">
      <xdr:nvSpPr>
        <xdr:cNvPr id="67" name="フローチャート: 判断 66"/>
        <xdr:cNvSpPr/>
      </xdr:nvSpPr>
      <xdr:spPr>
        <a:xfrm>
          <a:off x="37465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67409</xdr:rowOff>
    </xdr:from>
    <xdr:ext cx="534377" cy="259045"/>
    <xdr:sp macro="" textlink="">
      <xdr:nvSpPr>
        <xdr:cNvPr id="68" name="テキスト ボックス 67"/>
        <xdr:cNvSpPr txBox="1"/>
      </xdr:nvSpPr>
      <xdr:spPr>
        <a:xfrm>
          <a:off x="3530111" y="623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125314</xdr:rowOff>
    </xdr:from>
    <xdr:to>
      <xdr:col>15</xdr:col>
      <xdr:colOff>50800</xdr:colOff>
      <xdr:row>35</xdr:row>
      <xdr:rowOff>126605</xdr:rowOff>
    </xdr:to>
    <xdr:cxnSp macro="">
      <xdr:nvCxnSpPr>
        <xdr:cNvPr id="69" name="直線コネクタ 68"/>
        <xdr:cNvCxnSpPr/>
      </xdr:nvCxnSpPr>
      <xdr:spPr>
        <a:xfrm>
          <a:off x="2019300" y="6126064"/>
          <a:ext cx="889000" cy="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148581</xdr:rowOff>
    </xdr:from>
    <xdr:to>
      <xdr:col>15</xdr:col>
      <xdr:colOff>101600</xdr:colOff>
      <xdr:row>36</xdr:row>
      <xdr:rowOff>78731</xdr:rowOff>
    </xdr:to>
    <xdr:sp macro="" textlink="">
      <xdr:nvSpPr>
        <xdr:cNvPr id="70" name="フローチャート: 判断 69"/>
        <xdr:cNvSpPr/>
      </xdr:nvSpPr>
      <xdr:spPr>
        <a:xfrm>
          <a:off x="2857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69858</xdr:rowOff>
    </xdr:from>
    <xdr:ext cx="534377" cy="259045"/>
    <xdr:sp macro="" textlink="">
      <xdr:nvSpPr>
        <xdr:cNvPr id="71" name="テキスト ボックス 70"/>
        <xdr:cNvSpPr txBox="1"/>
      </xdr:nvSpPr>
      <xdr:spPr>
        <a:xfrm>
          <a:off x="2641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120791</xdr:rowOff>
    </xdr:from>
    <xdr:to>
      <xdr:col>10</xdr:col>
      <xdr:colOff>114300</xdr:colOff>
      <xdr:row>35</xdr:row>
      <xdr:rowOff>125314</xdr:rowOff>
    </xdr:to>
    <xdr:cxnSp macro="">
      <xdr:nvCxnSpPr>
        <xdr:cNvPr id="72" name="直線コネクタ 71"/>
        <xdr:cNvCxnSpPr/>
      </xdr:nvCxnSpPr>
      <xdr:spPr>
        <a:xfrm>
          <a:off x="1130300" y="6121541"/>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156713</xdr:rowOff>
    </xdr:from>
    <xdr:to>
      <xdr:col>10</xdr:col>
      <xdr:colOff>165100</xdr:colOff>
      <xdr:row>36</xdr:row>
      <xdr:rowOff>86863</xdr:rowOff>
    </xdr:to>
    <xdr:sp macro="" textlink="">
      <xdr:nvSpPr>
        <xdr:cNvPr id="73" name="フローチャート: 判断 72"/>
        <xdr:cNvSpPr/>
      </xdr:nvSpPr>
      <xdr:spPr>
        <a:xfrm>
          <a:off x="1968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77990</xdr:rowOff>
    </xdr:from>
    <xdr:ext cx="534377" cy="259045"/>
    <xdr:sp macro="" textlink="">
      <xdr:nvSpPr>
        <xdr:cNvPr id="74" name="テキスト ボックス 73"/>
        <xdr:cNvSpPr txBox="1"/>
      </xdr:nvSpPr>
      <xdr:spPr>
        <a:xfrm>
          <a:off x="1752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91953</xdr:rowOff>
    </xdr:from>
    <xdr:to>
      <xdr:col>6</xdr:col>
      <xdr:colOff>38100</xdr:colOff>
      <xdr:row>36</xdr:row>
      <xdr:rowOff>22103</xdr:rowOff>
    </xdr:to>
    <xdr:sp macro="" textlink="">
      <xdr:nvSpPr>
        <xdr:cNvPr id="75" name="フローチャート: 判断 74"/>
        <xdr:cNvSpPr/>
      </xdr:nvSpPr>
      <xdr:spPr>
        <a:xfrm>
          <a:off x="1079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13230</xdr:rowOff>
    </xdr:from>
    <xdr:ext cx="534377" cy="259045"/>
    <xdr:sp macro="" textlink="">
      <xdr:nvSpPr>
        <xdr:cNvPr id="76" name="テキスト ボックス 75"/>
        <xdr:cNvSpPr txBox="1"/>
      </xdr:nvSpPr>
      <xdr:spPr>
        <a:xfrm>
          <a:off x="863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38755</xdr:rowOff>
    </xdr:from>
    <xdr:to>
      <xdr:col>24</xdr:col>
      <xdr:colOff>114300</xdr:colOff>
      <xdr:row>35</xdr:row>
      <xdr:rowOff>140355</xdr:rowOff>
    </xdr:to>
    <xdr:sp macro="" textlink="">
      <xdr:nvSpPr>
        <xdr:cNvPr id="82" name="楕円 81"/>
        <xdr:cNvSpPr/>
      </xdr:nvSpPr>
      <xdr:spPr>
        <a:xfrm>
          <a:off x="4584700" y="60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61632</xdr:rowOff>
    </xdr:from>
    <xdr:ext cx="534377" cy="259045"/>
    <xdr:sp macro="" textlink="">
      <xdr:nvSpPr>
        <xdr:cNvPr id="83" name="人件費該当値テキスト"/>
        <xdr:cNvSpPr txBox="1"/>
      </xdr:nvSpPr>
      <xdr:spPr>
        <a:xfrm>
          <a:off x="4686300" y="589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45139</xdr:rowOff>
    </xdr:from>
    <xdr:to>
      <xdr:col>20</xdr:col>
      <xdr:colOff>38100</xdr:colOff>
      <xdr:row>35</xdr:row>
      <xdr:rowOff>146739</xdr:rowOff>
    </xdr:to>
    <xdr:sp macro="" textlink="">
      <xdr:nvSpPr>
        <xdr:cNvPr id="84" name="楕円 83"/>
        <xdr:cNvSpPr/>
      </xdr:nvSpPr>
      <xdr:spPr>
        <a:xfrm>
          <a:off x="3746500" y="604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163266</xdr:rowOff>
    </xdr:from>
    <xdr:ext cx="534377" cy="259045"/>
    <xdr:sp macro="" textlink="">
      <xdr:nvSpPr>
        <xdr:cNvPr id="85" name="テキスト ボックス 84"/>
        <xdr:cNvSpPr txBox="1"/>
      </xdr:nvSpPr>
      <xdr:spPr>
        <a:xfrm>
          <a:off x="3530111" y="582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75805</xdr:rowOff>
    </xdr:from>
    <xdr:to>
      <xdr:col>15</xdr:col>
      <xdr:colOff>101600</xdr:colOff>
      <xdr:row>36</xdr:row>
      <xdr:rowOff>5955</xdr:rowOff>
    </xdr:to>
    <xdr:sp macro="" textlink="">
      <xdr:nvSpPr>
        <xdr:cNvPr id="86" name="楕円 85"/>
        <xdr:cNvSpPr/>
      </xdr:nvSpPr>
      <xdr:spPr>
        <a:xfrm>
          <a:off x="2857500" y="60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22482</xdr:rowOff>
    </xdr:from>
    <xdr:ext cx="534377" cy="259045"/>
    <xdr:sp macro="" textlink="">
      <xdr:nvSpPr>
        <xdr:cNvPr id="87" name="テキスト ボックス 86"/>
        <xdr:cNvSpPr txBox="1"/>
      </xdr:nvSpPr>
      <xdr:spPr>
        <a:xfrm>
          <a:off x="2641111" y="585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74514</xdr:rowOff>
    </xdr:from>
    <xdr:to>
      <xdr:col>10</xdr:col>
      <xdr:colOff>165100</xdr:colOff>
      <xdr:row>36</xdr:row>
      <xdr:rowOff>4664</xdr:rowOff>
    </xdr:to>
    <xdr:sp macro="" textlink="">
      <xdr:nvSpPr>
        <xdr:cNvPr id="88" name="楕円 87"/>
        <xdr:cNvSpPr/>
      </xdr:nvSpPr>
      <xdr:spPr>
        <a:xfrm>
          <a:off x="1968500" y="607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21191</xdr:rowOff>
    </xdr:from>
    <xdr:ext cx="534377" cy="259045"/>
    <xdr:sp macro="" textlink="">
      <xdr:nvSpPr>
        <xdr:cNvPr id="89" name="テキスト ボックス 88"/>
        <xdr:cNvSpPr txBox="1"/>
      </xdr:nvSpPr>
      <xdr:spPr>
        <a:xfrm>
          <a:off x="1752111" y="585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69991</xdr:rowOff>
    </xdr:from>
    <xdr:to>
      <xdr:col>6</xdr:col>
      <xdr:colOff>38100</xdr:colOff>
      <xdr:row>36</xdr:row>
      <xdr:rowOff>141</xdr:rowOff>
    </xdr:to>
    <xdr:sp macro="" textlink="">
      <xdr:nvSpPr>
        <xdr:cNvPr id="90" name="楕円 89"/>
        <xdr:cNvSpPr/>
      </xdr:nvSpPr>
      <xdr:spPr>
        <a:xfrm>
          <a:off x="1079500" y="607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16668</xdr:rowOff>
    </xdr:from>
    <xdr:ext cx="534377" cy="259045"/>
    <xdr:sp macro="" textlink="">
      <xdr:nvSpPr>
        <xdr:cNvPr id="91" name="テキスト ボックス 90"/>
        <xdr:cNvSpPr txBox="1"/>
      </xdr:nvSpPr>
      <xdr:spPr>
        <a:xfrm>
          <a:off x="863111" y="58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110570</xdr:rowOff>
    </xdr:from>
    <xdr:to>
      <xdr:col>24</xdr:col>
      <xdr:colOff>62865</xdr:colOff>
      <xdr:row>58</xdr:row>
      <xdr:rowOff>161502</xdr:rowOff>
    </xdr:to>
    <xdr:cxnSp macro="">
      <xdr:nvCxnSpPr>
        <xdr:cNvPr id="117" name="直線コネクタ 116"/>
        <xdr:cNvCxnSpPr/>
      </xdr:nvCxnSpPr>
      <xdr:spPr>
        <a:xfrm flipV="1">
          <a:off x="4633595" y="8683070"/>
          <a:ext cx="1270" cy="1422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165329</xdr:rowOff>
    </xdr:from>
    <xdr:ext cx="534377" cy="259045"/>
    <xdr:sp macro="" textlink="">
      <xdr:nvSpPr>
        <xdr:cNvPr id="118" name="物件費最小値テキスト"/>
        <xdr:cNvSpPr txBox="1"/>
      </xdr:nvSpPr>
      <xdr:spPr>
        <a:xfrm>
          <a:off x="4686300" y="101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161502</xdr:rowOff>
    </xdr:from>
    <xdr:to>
      <xdr:col>24</xdr:col>
      <xdr:colOff>152400</xdr:colOff>
      <xdr:row>58</xdr:row>
      <xdr:rowOff>161502</xdr:rowOff>
    </xdr:to>
    <xdr:cxnSp macro="">
      <xdr:nvCxnSpPr>
        <xdr:cNvPr id="119" name="直線コネクタ 118"/>
        <xdr:cNvCxnSpPr/>
      </xdr:nvCxnSpPr>
      <xdr:spPr>
        <a:xfrm>
          <a:off x="4546600" y="101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57247</xdr:rowOff>
    </xdr:from>
    <xdr:ext cx="599010" cy="259045"/>
    <xdr:sp macro="" textlink="">
      <xdr:nvSpPr>
        <xdr:cNvPr id="120" name="物件費最大値テキスト"/>
        <xdr:cNvSpPr txBox="1"/>
      </xdr:nvSpPr>
      <xdr:spPr>
        <a:xfrm>
          <a:off x="4686300" y="845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110570</xdr:rowOff>
    </xdr:from>
    <xdr:to>
      <xdr:col>24</xdr:col>
      <xdr:colOff>152400</xdr:colOff>
      <xdr:row>50</xdr:row>
      <xdr:rowOff>110570</xdr:rowOff>
    </xdr:to>
    <xdr:cxnSp macro="">
      <xdr:nvCxnSpPr>
        <xdr:cNvPr id="121" name="直線コネクタ 120"/>
        <xdr:cNvCxnSpPr/>
      </xdr:nvCxnSpPr>
      <xdr:spPr>
        <a:xfrm>
          <a:off x="4546600" y="868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127333</xdr:rowOff>
    </xdr:from>
    <xdr:to>
      <xdr:col>24</xdr:col>
      <xdr:colOff>63500</xdr:colOff>
      <xdr:row>58</xdr:row>
      <xdr:rowOff>128727</xdr:rowOff>
    </xdr:to>
    <xdr:cxnSp macro="">
      <xdr:nvCxnSpPr>
        <xdr:cNvPr id="122" name="直線コネクタ 121"/>
        <xdr:cNvCxnSpPr/>
      </xdr:nvCxnSpPr>
      <xdr:spPr>
        <a:xfrm flipV="1">
          <a:off x="3797300" y="10071433"/>
          <a:ext cx="8382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41989</xdr:rowOff>
    </xdr:from>
    <xdr:ext cx="534377" cy="259045"/>
    <xdr:sp macro="" textlink="">
      <xdr:nvSpPr>
        <xdr:cNvPr id="123" name="物件費平均値テキスト"/>
        <xdr:cNvSpPr txBox="1"/>
      </xdr:nvSpPr>
      <xdr:spPr>
        <a:xfrm>
          <a:off x="4686300" y="9814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19112</xdr:rowOff>
    </xdr:from>
    <xdr:to>
      <xdr:col>24</xdr:col>
      <xdr:colOff>114300</xdr:colOff>
      <xdr:row>58</xdr:row>
      <xdr:rowOff>120712</xdr:rowOff>
    </xdr:to>
    <xdr:sp macro="" textlink="">
      <xdr:nvSpPr>
        <xdr:cNvPr id="124" name="フローチャート: 判断 123"/>
        <xdr:cNvSpPr/>
      </xdr:nvSpPr>
      <xdr:spPr>
        <a:xfrm>
          <a:off x="4584700" y="996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128727</xdr:rowOff>
    </xdr:from>
    <xdr:to>
      <xdr:col>19</xdr:col>
      <xdr:colOff>177800</xdr:colOff>
      <xdr:row>58</xdr:row>
      <xdr:rowOff>135121</xdr:rowOff>
    </xdr:to>
    <xdr:cxnSp macro="">
      <xdr:nvCxnSpPr>
        <xdr:cNvPr id="125" name="直線コネクタ 124"/>
        <xdr:cNvCxnSpPr/>
      </xdr:nvCxnSpPr>
      <xdr:spPr>
        <a:xfrm flipV="1">
          <a:off x="2908300" y="10072827"/>
          <a:ext cx="889000" cy="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29976</xdr:rowOff>
    </xdr:from>
    <xdr:to>
      <xdr:col>20</xdr:col>
      <xdr:colOff>38100</xdr:colOff>
      <xdr:row>58</xdr:row>
      <xdr:rowOff>131576</xdr:rowOff>
    </xdr:to>
    <xdr:sp macro="" textlink="">
      <xdr:nvSpPr>
        <xdr:cNvPr id="126" name="フローチャート: 判断 125"/>
        <xdr:cNvSpPr/>
      </xdr:nvSpPr>
      <xdr:spPr>
        <a:xfrm>
          <a:off x="3746500" y="99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148103</xdr:rowOff>
    </xdr:from>
    <xdr:ext cx="534377" cy="259045"/>
    <xdr:sp macro="" textlink="">
      <xdr:nvSpPr>
        <xdr:cNvPr id="127" name="テキスト ボックス 126"/>
        <xdr:cNvSpPr txBox="1"/>
      </xdr:nvSpPr>
      <xdr:spPr>
        <a:xfrm>
          <a:off x="3530111" y="974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125981</xdr:rowOff>
    </xdr:from>
    <xdr:to>
      <xdr:col>15</xdr:col>
      <xdr:colOff>50800</xdr:colOff>
      <xdr:row>58</xdr:row>
      <xdr:rowOff>135121</xdr:rowOff>
    </xdr:to>
    <xdr:cxnSp macro="">
      <xdr:nvCxnSpPr>
        <xdr:cNvPr id="128" name="直線コネクタ 127"/>
        <xdr:cNvCxnSpPr/>
      </xdr:nvCxnSpPr>
      <xdr:spPr>
        <a:xfrm>
          <a:off x="2019300" y="10070081"/>
          <a:ext cx="889000" cy="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29042</xdr:rowOff>
    </xdr:from>
    <xdr:to>
      <xdr:col>15</xdr:col>
      <xdr:colOff>101600</xdr:colOff>
      <xdr:row>58</xdr:row>
      <xdr:rowOff>130642</xdr:rowOff>
    </xdr:to>
    <xdr:sp macro="" textlink="">
      <xdr:nvSpPr>
        <xdr:cNvPr id="129" name="フローチャート: 判断 128"/>
        <xdr:cNvSpPr/>
      </xdr:nvSpPr>
      <xdr:spPr>
        <a:xfrm>
          <a:off x="2857500" y="997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147169</xdr:rowOff>
    </xdr:from>
    <xdr:ext cx="534377" cy="259045"/>
    <xdr:sp macro="" textlink="">
      <xdr:nvSpPr>
        <xdr:cNvPr id="130" name="テキスト ボックス 129"/>
        <xdr:cNvSpPr txBox="1"/>
      </xdr:nvSpPr>
      <xdr:spPr>
        <a:xfrm>
          <a:off x="2641111" y="974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125981</xdr:rowOff>
    </xdr:from>
    <xdr:to>
      <xdr:col>10</xdr:col>
      <xdr:colOff>114300</xdr:colOff>
      <xdr:row>58</xdr:row>
      <xdr:rowOff>153308</xdr:rowOff>
    </xdr:to>
    <xdr:cxnSp macro="">
      <xdr:nvCxnSpPr>
        <xdr:cNvPr id="131" name="直線コネクタ 130"/>
        <xdr:cNvCxnSpPr/>
      </xdr:nvCxnSpPr>
      <xdr:spPr>
        <a:xfrm flipV="1">
          <a:off x="1130300" y="10070081"/>
          <a:ext cx="889000" cy="2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44131</xdr:rowOff>
    </xdr:from>
    <xdr:to>
      <xdr:col>10</xdr:col>
      <xdr:colOff>165100</xdr:colOff>
      <xdr:row>58</xdr:row>
      <xdr:rowOff>145731</xdr:rowOff>
    </xdr:to>
    <xdr:sp macro="" textlink="">
      <xdr:nvSpPr>
        <xdr:cNvPr id="132" name="フローチャート: 判断 131"/>
        <xdr:cNvSpPr/>
      </xdr:nvSpPr>
      <xdr:spPr>
        <a:xfrm>
          <a:off x="1968500" y="998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162258</xdr:rowOff>
    </xdr:from>
    <xdr:ext cx="534377" cy="259045"/>
    <xdr:sp macro="" textlink="">
      <xdr:nvSpPr>
        <xdr:cNvPr id="133" name="テキスト ボックス 132"/>
        <xdr:cNvSpPr txBox="1"/>
      </xdr:nvSpPr>
      <xdr:spPr>
        <a:xfrm>
          <a:off x="1752111" y="976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41002</xdr:rowOff>
    </xdr:from>
    <xdr:to>
      <xdr:col>6</xdr:col>
      <xdr:colOff>38100</xdr:colOff>
      <xdr:row>58</xdr:row>
      <xdr:rowOff>142602</xdr:rowOff>
    </xdr:to>
    <xdr:sp macro="" textlink="">
      <xdr:nvSpPr>
        <xdr:cNvPr id="134" name="フローチャート: 判断 133"/>
        <xdr:cNvSpPr/>
      </xdr:nvSpPr>
      <xdr:spPr>
        <a:xfrm>
          <a:off x="1079500" y="998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159129</xdr:rowOff>
    </xdr:from>
    <xdr:ext cx="534377" cy="259045"/>
    <xdr:sp macro="" textlink="">
      <xdr:nvSpPr>
        <xdr:cNvPr id="135" name="テキスト ボックス 134"/>
        <xdr:cNvSpPr txBox="1"/>
      </xdr:nvSpPr>
      <xdr:spPr>
        <a:xfrm>
          <a:off x="863111" y="976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76533</xdr:rowOff>
    </xdr:from>
    <xdr:to>
      <xdr:col>24</xdr:col>
      <xdr:colOff>114300</xdr:colOff>
      <xdr:row>59</xdr:row>
      <xdr:rowOff>6683</xdr:rowOff>
    </xdr:to>
    <xdr:sp macro="" textlink="">
      <xdr:nvSpPr>
        <xdr:cNvPr id="141" name="楕円 140"/>
        <xdr:cNvSpPr/>
      </xdr:nvSpPr>
      <xdr:spPr>
        <a:xfrm>
          <a:off x="4584700" y="1002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168989</xdr:rowOff>
    </xdr:from>
    <xdr:ext cx="534377" cy="259045"/>
    <xdr:sp macro="" textlink="">
      <xdr:nvSpPr>
        <xdr:cNvPr id="142" name="物件費該当値テキスト"/>
        <xdr:cNvSpPr txBox="1"/>
      </xdr:nvSpPr>
      <xdr:spPr>
        <a:xfrm>
          <a:off x="4686300" y="99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77927</xdr:rowOff>
    </xdr:from>
    <xdr:to>
      <xdr:col>20</xdr:col>
      <xdr:colOff>38100</xdr:colOff>
      <xdr:row>59</xdr:row>
      <xdr:rowOff>8077</xdr:rowOff>
    </xdr:to>
    <xdr:sp macro="" textlink="">
      <xdr:nvSpPr>
        <xdr:cNvPr id="143" name="楕円 142"/>
        <xdr:cNvSpPr/>
      </xdr:nvSpPr>
      <xdr:spPr>
        <a:xfrm>
          <a:off x="3746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170654</xdr:rowOff>
    </xdr:from>
    <xdr:ext cx="534377" cy="259045"/>
    <xdr:sp macro="" textlink="">
      <xdr:nvSpPr>
        <xdr:cNvPr id="144" name="テキスト ボックス 143"/>
        <xdr:cNvSpPr txBox="1"/>
      </xdr:nvSpPr>
      <xdr:spPr>
        <a:xfrm>
          <a:off x="3530111" y="1011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84321</xdr:rowOff>
    </xdr:from>
    <xdr:to>
      <xdr:col>15</xdr:col>
      <xdr:colOff>101600</xdr:colOff>
      <xdr:row>59</xdr:row>
      <xdr:rowOff>14471</xdr:rowOff>
    </xdr:to>
    <xdr:sp macro="" textlink="">
      <xdr:nvSpPr>
        <xdr:cNvPr id="145" name="楕円 144"/>
        <xdr:cNvSpPr/>
      </xdr:nvSpPr>
      <xdr:spPr>
        <a:xfrm>
          <a:off x="2857500" y="1002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5598</xdr:rowOff>
    </xdr:from>
    <xdr:ext cx="534377" cy="259045"/>
    <xdr:sp macro="" textlink="">
      <xdr:nvSpPr>
        <xdr:cNvPr id="146" name="テキスト ボックス 145"/>
        <xdr:cNvSpPr txBox="1"/>
      </xdr:nvSpPr>
      <xdr:spPr>
        <a:xfrm>
          <a:off x="2641111" y="10121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75181</xdr:rowOff>
    </xdr:from>
    <xdr:to>
      <xdr:col>10</xdr:col>
      <xdr:colOff>165100</xdr:colOff>
      <xdr:row>59</xdr:row>
      <xdr:rowOff>5331</xdr:rowOff>
    </xdr:to>
    <xdr:sp macro="" textlink="">
      <xdr:nvSpPr>
        <xdr:cNvPr id="147" name="楕円 146"/>
        <xdr:cNvSpPr/>
      </xdr:nvSpPr>
      <xdr:spPr>
        <a:xfrm>
          <a:off x="1968500" y="1001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167908</xdr:rowOff>
    </xdr:from>
    <xdr:ext cx="534377" cy="259045"/>
    <xdr:sp macro="" textlink="">
      <xdr:nvSpPr>
        <xdr:cNvPr id="148" name="テキスト ボックス 147"/>
        <xdr:cNvSpPr txBox="1"/>
      </xdr:nvSpPr>
      <xdr:spPr>
        <a:xfrm>
          <a:off x="1752111" y="1011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102508</xdr:rowOff>
    </xdr:from>
    <xdr:to>
      <xdr:col>6</xdr:col>
      <xdr:colOff>38100</xdr:colOff>
      <xdr:row>59</xdr:row>
      <xdr:rowOff>32658</xdr:rowOff>
    </xdr:to>
    <xdr:sp macro="" textlink="">
      <xdr:nvSpPr>
        <xdr:cNvPr id="149" name="楕円 148"/>
        <xdr:cNvSpPr/>
      </xdr:nvSpPr>
      <xdr:spPr>
        <a:xfrm>
          <a:off x="1079500" y="1004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23785</xdr:rowOff>
    </xdr:from>
    <xdr:ext cx="534377" cy="259045"/>
    <xdr:sp macro="" textlink="">
      <xdr:nvSpPr>
        <xdr:cNvPr id="150" name="テキスト ボックス 149"/>
        <xdr:cNvSpPr txBox="1"/>
      </xdr:nvSpPr>
      <xdr:spPr>
        <a:xfrm>
          <a:off x="863111" y="10139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4" name="テキスト ボックス 163"/>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35534</xdr:rowOff>
    </xdr:from>
    <xdr:to>
      <xdr:col>24</xdr:col>
      <xdr:colOff>62865</xdr:colOff>
      <xdr:row>79</xdr:row>
      <xdr:rowOff>14884</xdr:rowOff>
    </xdr:to>
    <xdr:cxnSp macro="">
      <xdr:nvCxnSpPr>
        <xdr:cNvPr id="174" name="直線コネクタ 173"/>
        <xdr:cNvCxnSpPr/>
      </xdr:nvCxnSpPr>
      <xdr:spPr>
        <a:xfrm flipV="1">
          <a:off x="4633595" y="12208484"/>
          <a:ext cx="1270" cy="135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18711</xdr:rowOff>
    </xdr:from>
    <xdr:ext cx="378565" cy="259045"/>
    <xdr:sp macro="" textlink="">
      <xdr:nvSpPr>
        <xdr:cNvPr id="175" name="維持補修費最小値テキスト"/>
        <xdr:cNvSpPr txBox="1"/>
      </xdr:nvSpPr>
      <xdr:spPr>
        <a:xfrm>
          <a:off x="4686300" y="13563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14884</xdr:rowOff>
    </xdr:from>
    <xdr:to>
      <xdr:col>24</xdr:col>
      <xdr:colOff>152400</xdr:colOff>
      <xdr:row>79</xdr:row>
      <xdr:rowOff>14884</xdr:rowOff>
    </xdr:to>
    <xdr:cxnSp macro="">
      <xdr:nvCxnSpPr>
        <xdr:cNvPr id="176" name="直線コネクタ 175"/>
        <xdr:cNvCxnSpPr/>
      </xdr:nvCxnSpPr>
      <xdr:spPr>
        <a:xfrm>
          <a:off x="4546600" y="1355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153661</xdr:rowOff>
    </xdr:from>
    <xdr:ext cx="534377" cy="259045"/>
    <xdr:sp macro="" textlink="">
      <xdr:nvSpPr>
        <xdr:cNvPr id="177" name="維持補修費最大値テキスト"/>
        <xdr:cNvSpPr txBox="1"/>
      </xdr:nvSpPr>
      <xdr:spPr>
        <a:xfrm>
          <a:off x="4686300" y="1198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35534</xdr:rowOff>
    </xdr:from>
    <xdr:to>
      <xdr:col>24</xdr:col>
      <xdr:colOff>152400</xdr:colOff>
      <xdr:row>71</xdr:row>
      <xdr:rowOff>35534</xdr:rowOff>
    </xdr:to>
    <xdr:cxnSp macro="">
      <xdr:nvCxnSpPr>
        <xdr:cNvPr id="178" name="直線コネクタ 177"/>
        <xdr:cNvCxnSpPr/>
      </xdr:nvCxnSpPr>
      <xdr:spPr>
        <a:xfrm>
          <a:off x="4546600" y="12208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42087</xdr:rowOff>
    </xdr:from>
    <xdr:to>
      <xdr:col>24</xdr:col>
      <xdr:colOff>63500</xdr:colOff>
      <xdr:row>78</xdr:row>
      <xdr:rowOff>61748</xdr:rowOff>
    </xdr:to>
    <xdr:cxnSp macro="">
      <xdr:nvCxnSpPr>
        <xdr:cNvPr id="179" name="直線コネクタ 178"/>
        <xdr:cNvCxnSpPr/>
      </xdr:nvCxnSpPr>
      <xdr:spPr>
        <a:xfrm>
          <a:off x="3797300" y="13415187"/>
          <a:ext cx="838200" cy="1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75886</xdr:rowOff>
    </xdr:from>
    <xdr:ext cx="469744" cy="259045"/>
    <xdr:sp macro="" textlink="">
      <xdr:nvSpPr>
        <xdr:cNvPr id="180" name="維持補修費平均値テキスト"/>
        <xdr:cNvSpPr txBox="1"/>
      </xdr:nvSpPr>
      <xdr:spPr>
        <a:xfrm>
          <a:off x="4686300" y="131060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53009</xdr:rowOff>
    </xdr:from>
    <xdr:to>
      <xdr:col>24</xdr:col>
      <xdr:colOff>114300</xdr:colOff>
      <xdr:row>77</xdr:row>
      <xdr:rowOff>154609</xdr:rowOff>
    </xdr:to>
    <xdr:sp macro="" textlink="">
      <xdr:nvSpPr>
        <xdr:cNvPr id="181" name="フローチャート: 判断 180"/>
        <xdr:cNvSpPr/>
      </xdr:nvSpPr>
      <xdr:spPr>
        <a:xfrm>
          <a:off x="4584700" y="1325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9092</xdr:rowOff>
    </xdr:from>
    <xdr:to>
      <xdr:col>19</xdr:col>
      <xdr:colOff>177800</xdr:colOff>
      <xdr:row>78</xdr:row>
      <xdr:rowOff>42087</xdr:rowOff>
    </xdr:to>
    <xdr:cxnSp macro="">
      <xdr:nvCxnSpPr>
        <xdr:cNvPr id="182" name="直線コネクタ 181"/>
        <xdr:cNvCxnSpPr/>
      </xdr:nvCxnSpPr>
      <xdr:spPr>
        <a:xfrm>
          <a:off x="2908300" y="13382192"/>
          <a:ext cx="8890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46228</xdr:rowOff>
    </xdr:from>
    <xdr:to>
      <xdr:col>20</xdr:col>
      <xdr:colOff>38100</xdr:colOff>
      <xdr:row>77</xdr:row>
      <xdr:rowOff>147828</xdr:rowOff>
    </xdr:to>
    <xdr:sp macro="" textlink="">
      <xdr:nvSpPr>
        <xdr:cNvPr id="183" name="フローチャート: 判断 182"/>
        <xdr:cNvSpPr/>
      </xdr:nvSpPr>
      <xdr:spPr>
        <a:xfrm>
          <a:off x="37465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164355</xdr:rowOff>
    </xdr:from>
    <xdr:ext cx="469744" cy="259045"/>
    <xdr:sp macro="" textlink="">
      <xdr:nvSpPr>
        <xdr:cNvPr id="184" name="テキスト ボックス 183"/>
        <xdr:cNvSpPr txBox="1"/>
      </xdr:nvSpPr>
      <xdr:spPr>
        <a:xfrm>
          <a:off x="3562428" y="1302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9092</xdr:rowOff>
    </xdr:from>
    <xdr:to>
      <xdr:col>15</xdr:col>
      <xdr:colOff>50800</xdr:colOff>
      <xdr:row>78</xdr:row>
      <xdr:rowOff>50242</xdr:rowOff>
    </xdr:to>
    <xdr:cxnSp macro="">
      <xdr:nvCxnSpPr>
        <xdr:cNvPr id="185" name="直線コネクタ 184"/>
        <xdr:cNvCxnSpPr/>
      </xdr:nvCxnSpPr>
      <xdr:spPr>
        <a:xfrm flipV="1">
          <a:off x="2019300" y="13382192"/>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70307</xdr:rowOff>
    </xdr:from>
    <xdr:to>
      <xdr:col>15</xdr:col>
      <xdr:colOff>101600</xdr:colOff>
      <xdr:row>78</xdr:row>
      <xdr:rowOff>457</xdr:rowOff>
    </xdr:to>
    <xdr:sp macro="" textlink="">
      <xdr:nvSpPr>
        <xdr:cNvPr id="186" name="フローチャート: 判断 185"/>
        <xdr:cNvSpPr/>
      </xdr:nvSpPr>
      <xdr:spPr>
        <a:xfrm>
          <a:off x="2857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16984</xdr:rowOff>
    </xdr:from>
    <xdr:ext cx="469744" cy="259045"/>
    <xdr:sp macro="" textlink="">
      <xdr:nvSpPr>
        <xdr:cNvPr id="187" name="テキスト ボックス 186"/>
        <xdr:cNvSpPr txBox="1"/>
      </xdr:nvSpPr>
      <xdr:spPr>
        <a:xfrm>
          <a:off x="2673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17399</xdr:rowOff>
    </xdr:from>
    <xdr:to>
      <xdr:col>10</xdr:col>
      <xdr:colOff>114300</xdr:colOff>
      <xdr:row>78</xdr:row>
      <xdr:rowOff>50242</xdr:rowOff>
    </xdr:to>
    <xdr:cxnSp macro="">
      <xdr:nvCxnSpPr>
        <xdr:cNvPr id="188" name="直線コネクタ 187"/>
        <xdr:cNvCxnSpPr/>
      </xdr:nvCxnSpPr>
      <xdr:spPr>
        <a:xfrm>
          <a:off x="1130300" y="13390499"/>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69850</xdr:rowOff>
    </xdr:from>
    <xdr:to>
      <xdr:col>10</xdr:col>
      <xdr:colOff>165100</xdr:colOff>
      <xdr:row>78</xdr:row>
      <xdr:rowOff>0</xdr:rowOff>
    </xdr:to>
    <xdr:sp macro="" textlink="">
      <xdr:nvSpPr>
        <xdr:cNvPr id="189" name="フローチャート: 判断 188"/>
        <xdr:cNvSpPr/>
      </xdr:nvSpPr>
      <xdr:spPr>
        <a:xfrm>
          <a:off x="1968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16527</xdr:rowOff>
    </xdr:from>
    <xdr:ext cx="469744" cy="259045"/>
    <xdr:sp macro="" textlink="">
      <xdr:nvSpPr>
        <xdr:cNvPr id="190" name="テキスト ボックス 189"/>
        <xdr:cNvSpPr txBox="1"/>
      </xdr:nvSpPr>
      <xdr:spPr>
        <a:xfrm>
          <a:off x="1784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51563</xdr:rowOff>
    </xdr:from>
    <xdr:to>
      <xdr:col>6</xdr:col>
      <xdr:colOff>38100</xdr:colOff>
      <xdr:row>77</xdr:row>
      <xdr:rowOff>153163</xdr:rowOff>
    </xdr:to>
    <xdr:sp macro="" textlink="">
      <xdr:nvSpPr>
        <xdr:cNvPr id="191" name="フローチャート: 判断 190"/>
        <xdr:cNvSpPr/>
      </xdr:nvSpPr>
      <xdr:spPr>
        <a:xfrm>
          <a:off x="1079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169690</xdr:rowOff>
    </xdr:from>
    <xdr:ext cx="469744" cy="259045"/>
    <xdr:sp macro="" textlink="">
      <xdr:nvSpPr>
        <xdr:cNvPr id="192" name="テキスト ボックス 191"/>
        <xdr:cNvSpPr txBox="1"/>
      </xdr:nvSpPr>
      <xdr:spPr>
        <a:xfrm>
          <a:off x="895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10948</xdr:rowOff>
    </xdr:from>
    <xdr:to>
      <xdr:col>24</xdr:col>
      <xdr:colOff>114300</xdr:colOff>
      <xdr:row>78</xdr:row>
      <xdr:rowOff>112548</xdr:rowOff>
    </xdr:to>
    <xdr:sp macro="" textlink="">
      <xdr:nvSpPr>
        <xdr:cNvPr id="198" name="楕円 197"/>
        <xdr:cNvSpPr/>
      </xdr:nvSpPr>
      <xdr:spPr>
        <a:xfrm>
          <a:off x="4584700" y="133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97325</xdr:rowOff>
    </xdr:from>
    <xdr:ext cx="469744" cy="259045"/>
    <xdr:sp macro="" textlink="">
      <xdr:nvSpPr>
        <xdr:cNvPr id="199" name="維持補修費該当値テキスト"/>
        <xdr:cNvSpPr txBox="1"/>
      </xdr:nvSpPr>
      <xdr:spPr>
        <a:xfrm>
          <a:off x="4686300" y="1329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162737</xdr:rowOff>
    </xdr:from>
    <xdr:to>
      <xdr:col>20</xdr:col>
      <xdr:colOff>38100</xdr:colOff>
      <xdr:row>78</xdr:row>
      <xdr:rowOff>92887</xdr:rowOff>
    </xdr:to>
    <xdr:sp macro="" textlink="">
      <xdr:nvSpPr>
        <xdr:cNvPr id="200" name="楕円 199"/>
        <xdr:cNvSpPr/>
      </xdr:nvSpPr>
      <xdr:spPr>
        <a:xfrm>
          <a:off x="3746500" y="133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84014</xdr:rowOff>
    </xdr:from>
    <xdr:ext cx="469744" cy="259045"/>
    <xdr:sp macro="" textlink="">
      <xdr:nvSpPr>
        <xdr:cNvPr id="201" name="テキスト ボックス 200"/>
        <xdr:cNvSpPr txBox="1"/>
      </xdr:nvSpPr>
      <xdr:spPr>
        <a:xfrm>
          <a:off x="3562428" y="134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129742</xdr:rowOff>
    </xdr:from>
    <xdr:to>
      <xdr:col>15</xdr:col>
      <xdr:colOff>101600</xdr:colOff>
      <xdr:row>78</xdr:row>
      <xdr:rowOff>59892</xdr:rowOff>
    </xdr:to>
    <xdr:sp macro="" textlink="">
      <xdr:nvSpPr>
        <xdr:cNvPr id="202" name="楕円 201"/>
        <xdr:cNvSpPr/>
      </xdr:nvSpPr>
      <xdr:spPr>
        <a:xfrm>
          <a:off x="2857500" y="133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51019</xdr:rowOff>
    </xdr:from>
    <xdr:ext cx="469744" cy="259045"/>
    <xdr:sp macro="" textlink="">
      <xdr:nvSpPr>
        <xdr:cNvPr id="203" name="テキスト ボックス 202"/>
        <xdr:cNvSpPr txBox="1"/>
      </xdr:nvSpPr>
      <xdr:spPr>
        <a:xfrm>
          <a:off x="2673428" y="1342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170892</xdr:rowOff>
    </xdr:from>
    <xdr:to>
      <xdr:col>10</xdr:col>
      <xdr:colOff>165100</xdr:colOff>
      <xdr:row>78</xdr:row>
      <xdr:rowOff>101042</xdr:rowOff>
    </xdr:to>
    <xdr:sp macro="" textlink="">
      <xdr:nvSpPr>
        <xdr:cNvPr id="204" name="楕円 203"/>
        <xdr:cNvSpPr/>
      </xdr:nvSpPr>
      <xdr:spPr>
        <a:xfrm>
          <a:off x="1968500" y="133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92169</xdr:rowOff>
    </xdr:from>
    <xdr:ext cx="469744" cy="259045"/>
    <xdr:sp macro="" textlink="">
      <xdr:nvSpPr>
        <xdr:cNvPr id="205" name="テキスト ボックス 204"/>
        <xdr:cNvSpPr txBox="1"/>
      </xdr:nvSpPr>
      <xdr:spPr>
        <a:xfrm>
          <a:off x="1784428" y="13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138049</xdr:rowOff>
    </xdr:from>
    <xdr:to>
      <xdr:col>6</xdr:col>
      <xdr:colOff>38100</xdr:colOff>
      <xdr:row>78</xdr:row>
      <xdr:rowOff>68199</xdr:rowOff>
    </xdr:to>
    <xdr:sp macro="" textlink="">
      <xdr:nvSpPr>
        <xdr:cNvPr id="206" name="楕円 205"/>
        <xdr:cNvSpPr/>
      </xdr:nvSpPr>
      <xdr:spPr>
        <a:xfrm>
          <a:off x="1079500" y="133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59326</xdr:rowOff>
    </xdr:from>
    <xdr:ext cx="469744" cy="259045"/>
    <xdr:sp macro="" textlink="">
      <xdr:nvSpPr>
        <xdr:cNvPr id="207" name="テキスト ボックス 206"/>
        <xdr:cNvSpPr txBox="1"/>
      </xdr:nvSpPr>
      <xdr:spPr>
        <a:xfrm>
          <a:off x="895428" y="1343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121183</xdr:rowOff>
    </xdr:from>
    <xdr:to>
      <xdr:col>24</xdr:col>
      <xdr:colOff>62865</xdr:colOff>
      <xdr:row>99</xdr:row>
      <xdr:rowOff>92684</xdr:rowOff>
    </xdr:to>
    <xdr:cxnSp macro="">
      <xdr:nvCxnSpPr>
        <xdr:cNvPr id="232" name="直線コネクタ 231"/>
        <xdr:cNvCxnSpPr/>
      </xdr:nvCxnSpPr>
      <xdr:spPr>
        <a:xfrm flipV="1">
          <a:off x="4633595" y="15380233"/>
          <a:ext cx="1270" cy="1686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96511</xdr:rowOff>
    </xdr:from>
    <xdr:ext cx="534377" cy="259045"/>
    <xdr:sp macro="" textlink="">
      <xdr:nvSpPr>
        <xdr:cNvPr id="233" name="扶助費最小値テキスト"/>
        <xdr:cNvSpPr txBox="1"/>
      </xdr:nvSpPr>
      <xdr:spPr>
        <a:xfrm>
          <a:off x="4686300" y="1707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92684</xdr:rowOff>
    </xdr:from>
    <xdr:to>
      <xdr:col>24</xdr:col>
      <xdr:colOff>152400</xdr:colOff>
      <xdr:row>99</xdr:row>
      <xdr:rowOff>92684</xdr:rowOff>
    </xdr:to>
    <xdr:cxnSp macro="">
      <xdr:nvCxnSpPr>
        <xdr:cNvPr id="234" name="直線コネクタ 233"/>
        <xdr:cNvCxnSpPr/>
      </xdr:nvCxnSpPr>
      <xdr:spPr>
        <a:xfrm>
          <a:off x="4546600" y="1706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67860</xdr:rowOff>
    </xdr:from>
    <xdr:ext cx="599010" cy="259045"/>
    <xdr:sp macro="" textlink="">
      <xdr:nvSpPr>
        <xdr:cNvPr id="235" name="扶助費最大値テキスト"/>
        <xdr:cNvSpPr txBox="1"/>
      </xdr:nvSpPr>
      <xdr:spPr>
        <a:xfrm>
          <a:off x="4686300" y="1515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121183</xdr:rowOff>
    </xdr:from>
    <xdr:to>
      <xdr:col>24</xdr:col>
      <xdr:colOff>152400</xdr:colOff>
      <xdr:row>89</xdr:row>
      <xdr:rowOff>121183</xdr:rowOff>
    </xdr:to>
    <xdr:cxnSp macro="">
      <xdr:nvCxnSpPr>
        <xdr:cNvPr id="236" name="直線コネクタ 235"/>
        <xdr:cNvCxnSpPr/>
      </xdr:nvCxnSpPr>
      <xdr:spPr>
        <a:xfrm>
          <a:off x="4546600" y="1538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47137</xdr:rowOff>
    </xdr:from>
    <xdr:to>
      <xdr:col>24</xdr:col>
      <xdr:colOff>63500</xdr:colOff>
      <xdr:row>94</xdr:row>
      <xdr:rowOff>77121</xdr:rowOff>
    </xdr:to>
    <xdr:cxnSp macro="">
      <xdr:nvCxnSpPr>
        <xdr:cNvPr id="237" name="直線コネクタ 236"/>
        <xdr:cNvCxnSpPr/>
      </xdr:nvCxnSpPr>
      <xdr:spPr>
        <a:xfrm>
          <a:off x="3797300" y="16163437"/>
          <a:ext cx="838200" cy="2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125696</xdr:rowOff>
    </xdr:from>
    <xdr:ext cx="534377" cy="259045"/>
    <xdr:sp macro="" textlink="">
      <xdr:nvSpPr>
        <xdr:cNvPr id="238" name="扶助費平均値テキスト"/>
        <xdr:cNvSpPr txBox="1"/>
      </xdr:nvSpPr>
      <xdr:spPr>
        <a:xfrm>
          <a:off x="4686300" y="1641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147269</xdr:rowOff>
    </xdr:from>
    <xdr:to>
      <xdr:col>24</xdr:col>
      <xdr:colOff>114300</xdr:colOff>
      <xdr:row>96</xdr:row>
      <xdr:rowOff>77419</xdr:rowOff>
    </xdr:to>
    <xdr:sp macro="" textlink="">
      <xdr:nvSpPr>
        <xdr:cNvPr id="239" name="フローチャート: 判断 238"/>
        <xdr:cNvSpPr/>
      </xdr:nvSpPr>
      <xdr:spPr>
        <a:xfrm>
          <a:off x="4584700" y="1643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47137</xdr:rowOff>
    </xdr:from>
    <xdr:to>
      <xdr:col>19</xdr:col>
      <xdr:colOff>177800</xdr:colOff>
      <xdr:row>94</xdr:row>
      <xdr:rowOff>138443</xdr:rowOff>
    </xdr:to>
    <xdr:cxnSp macro="">
      <xdr:nvCxnSpPr>
        <xdr:cNvPr id="240" name="直線コネクタ 239"/>
        <xdr:cNvCxnSpPr/>
      </xdr:nvCxnSpPr>
      <xdr:spPr>
        <a:xfrm flipV="1">
          <a:off x="2908300" y="16163437"/>
          <a:ext cx="889000" cy="9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150831</xdr:rowOff>
    </xdr:from>
    <xdr:to>
      <xdr:col>20</xdr:col>
      <xdr:colOff>38100</xdr:colOff>
      <xdr:row>96</xdr:row>
      <xdr:rowOff>80981</xdr:rowOff>
    </xdr:to>
    <xdr:sp macro="" textlink="">
      <xdr:nvSpPr>
        <xdr:cNvPr id="241" name="フローチャート: 判断 240"/>
        <xdr:cNvSpPr/>
      </xdr:nvSpPr>
      <xdr:spPr>
        <a:xfrm>
          <a:off x="3746500" y="1643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72108</xdr:rowOff>
    </xdr:from>
    <xdr:ext cx="534377" cy="259045"/>
    <xdr:sp macro="" textlink="">
      <xdr:nvSpPr>
        <xdr:cNvPr id="242" name="テキスト ボックス 241"/>
        <xdr:cNvSpPr txBox="1"/>
      </xdr:nvSpPr>
      <xdr:spPr>
        <a:xfrm>
          <a:off x="3530111" y="1653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138443</xdr:rowOff>
    </xdr:from>
    <xdr:to>
      <xdr:col>15</xdr:col>
      <xdr:colOff>50800</xdr:colOff>
      <xdr:row>95</xdr:row>
      <xdr:rowOff>19686</xdr:rowOff>
    </xdr:to>
    <xdr:cxnSp macro="">
      <xdr:nvCxnSpPr>
        <xdr:cNvPr id="243" name="直線コネクタ 242"/>
        <xdr:cNvCxnSpPr/>
      </xdr:nvCxnSpPr>
      <xdr:spPr>
        <a:xfrm flipV="1">
          <a:off x="2019300" y="16254743"/>
          <a:ext cx="8890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24816</xdr:rowOff>
    </xdr:from>
    <xdr:to>
      <xdr:col>15</xdr:col>
      <xdr:colOff>101600</xdr:colOff>
      <xdr:row>96</xdr:row>
      <xdr:rowOff>126416</xdr:rowOff>
    </xdr:to>
    <xdr:sp macro="" textlink="">
      <xdr:nvSpPr>
        <xdr:cNvPr id="244" name="フローチャート: 判断 243"/>
        <xdr:cNvSpPr/>
      </xdr:nvSpPr>
      <xdr:spPr>
        <a:xfrm>
          <a:off x="28575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117543</xdr:rowOff>
    </xdr:from>
    <xdr:ext cx="534377" cy="259045"/>
    <xdr:sp macro="" textlink="">
      <xdr:nvSpPr>
        <xdr:cNvPr id="245" name="テキスト ボックス 244"/>
        <xdr:cNvSpPr txBox="1"/>
      </xdr:nvSpPr>
      <xdr:spPr>
        <a:xfrm>
          <a:off x="2641111" y="1657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19686</xdr:rowOff>
    </xdr:from>
    <xdr:to>
      <xdr:col>10</xdr:col>
      <xdr:colOff>114300</xdr:colOff>
      <xdr:row>95</xdr:row>
      <xdr:rowOff>125431</xdr:rowOff>
    </xdr:to>
    <xdr:cxnSp macro="">
      <xdr:nvCxnSpPr>
        <xdr:cNvPr id="246" name="直線コネクタ 245"/>
        <xdr:cNvCxnSpPr/>
      </xdr:nvCxnSpPr>
      <xdr:spPr>
        <a:xfrm flipV="1">
          <a:off x="1130300" y="16307436"/>
          <a:ext cx="889000" cy="10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132544</xdr:rowOff>
    </xdr:from>
    <xdr:to>
      <xdr:col>10</xdr:col>
      <xdr:colOff>165100</xdr:colOff>
      <xdr:row>97</xdr:row>
      <xdr:rowOff>62694</xdr:rowOff>
    </xdr:to>
    <xdr:sp macro="" textlink="">
      <xdr:nvSpPr>
        <xdr:cNvPr id="247" name="フローチャート: 判断 246"/>
        <xdr:cNvSpPr/>
      </xdr:nvSpPr>
      <xdr:spPr>
        <a:xfrm>
          <a:off x="1968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53821</xdr:rowOff>
    </xdr:from>
    <xdr:ext cx="534377" cy="259045"/>
    <xdr:sp macro="" textlink="">
      <xdr:nvSpPr>
        <xdr:cNvPr id="248" name="テキスト ボックス 247"/>
        <xdr:cNvSpPr txBox="1"/>
      </xdr:nvSpPr>
      <xdr:spPr>
        <a:xfrm>
          <a:off x="1752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23121</xdr:rowOff>
    </xdr:from>
    <xdr:to>
      <xdr:col>6</xdr:col>
      <xdr:colOff>38100</xdr:colOff>
      <xdr:row>97</xdr:row>
      <xdr:rowOff>124721</xdr:rowOff>
    </xdr:to>
    <xdr:sp macro="" textlink="">
      <xdr:nvSpPr>
        <xdr:cNvPr id="249" name="フローチャート: 判断 248"/>
        <xdr:cNvSpPr/>
      </xdr:nvSpPr>
      <xdr:spPr>
        <a:xfrm>
          <a:off x="1079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115848</xdr:rowOff>
    </xdr:from>
    <xdr:ext cx="534377" cy="259045"/>
    <xdr:sp macro="" textlink="">
      <xdr:nvSpPr>
        <xdr:cNvPr id="250" name="テキスト ボックス 249"/>
        <xdr:cNvSpPr txBox="1"/>
      </xdr:nvSpPr>
      <xdr:spPr>
        <a:xfrm>
          <a:off x="863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26321</xdr:rowOff>
    </xdr:from>
    <xdr:to>
      <xdr:col>24</xdr:col>
      <xdr:colOff>114300</xdr:colOff>
      <xdr:row>94</xdr:row>
      <xdr:rowOff>127921</xdr:rowOff>
    </xdr:to>
    <xdr:sp macro="" textlink="">
      <xdr:nvSpPr>
        <xdr:cNvPr id="256" name="楕円 255"/>
        <xdr:cNvSpPr/>
      </xdr:nvSpPr>
      <xdr:spPr>
        <a:xfrm>
          <a:off x="4584700" y="1614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49198</xdr:rowOff>
    </xdr:from>
    <xdr:ext cx="534377" cy="259045"/>
    <xdr:sp macro="" textlink="">
      <xdr:nvSpPr>
        <xdr:cNvPr id="257" name="扶助費該当値テキスト"/>
        <xdr:cNvSpPr txBox="1"/>
      </xdr:nvSpPr>
      <xdr:spPr>
        <a:xfrm>
          <a:off x="4686300" y="1599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167787</xdr:rowOff>
    </xdr:from>
    <xdr:to>
      <xdr:col>20</xdr:col>
      <xdr:colOff>38100</xdr:colOff>
      <xdr:row>94</xdr:row>
      <xdr:rowOff>97937</xdr:rowOff>
    </xdr:to>
    <xdr:sp macro="" textlink="">
      <xdr:nvSpPr>
        <xdr:cNvPr id="258" name="楕円 257"/>
        <xdr:cNvSpPr/>
      </xdr:nvSpPr>
      <xdr:spPr>
        <a:xfrm>
          <a:off x="3746500" y="161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114464</xdr:rowOff>
    </xdr:from>
    <xdr:ext cx="534377" cy="259045"/>
    <xdr:sp macro="" textlink="">
      <xdr:nvSpPr>
        <xdr:cNvPr id="259" name="テキスト ボックス 258"/>
        <xdr:cNvSpPr txBox="1"/>
      </xdr:nvSpPr>
      <xdr:spPr>
        <a:xfrm>
          <a:off x="3530111" y="1588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87643</xdr:rowOff>
    </xdr:from>
    <xdr:to>
      <xdr:col>15</xdr:col>
      <xdr:colOff>101600</xdr:colOff>
      <xdr:row>95</xdr:row>
      <xdr:rowOff>17793</xdr:rowOff>
    </xdr:to>
    <xdr:sp macro="" textlink="">
      <xdr:nvSpPr>
        <xdr:cNvPr id="260" name="楕円 259"/>
        <xdr:cNvSpPr/>
      </xdr:nvSpPr>
      <xdr:spPr>
        <a:xfrm>
          <a:off x="2857500" y="162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34320</xdr:rowOff>
    </xdr:from>
    <xdr:ext cx="534377" cy="259045"/>
    <xdr:sp macro="" textlink="">
      <xdr:nvSpPr>
        <xdr:cNvPr id="261" name="テキスト ボックス 260"/>
        <xdr:cNvSpPr txBox="1"/>
      </xdr:nvSpPr>
      <xdr:spPr>
        <a:xfrm>
          <a:off x="2641111" y="1597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140336</xdr:rowOff>
    </xdr:from>
    <xdr:to>
      <xdr:col>10</xdr:col>
      <xdr:colOff>165100</xdr:colOff>
      <xdr:row>95</xdr:row>
      <xdr:rowOff>70486</xdr:rowOff>
    </xdr:to>
    <xdr:sp macro="" textlink="">
      <xdr:nvSpPr>
        <xdr:cNvPr id="262" name="楕円 261"/>
        <xdr:cNvSpPr/>
      </xdr:nvSpPr>
      <xdr:spPr>
        <a:xfrm>
          <a:off x="1968500" y="162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87013</xdr:rowOff>
    </xdr:from>
    <xdr:ext cx="534377" cy="259045"/>
    <xdr:sp macro="" textlink="">
      <xdr:nvSpPr>
        <xdr:cNvPr id="263" name="テキスト ボックス 262"/>
        <xdr:cNvSpPr txBox="1"/>
      </xdr:nvSpPr>
      <xdr:spPr>
        <a:xfrm>
          <a:off x="1752111" y="1603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74631</xdr:rowOff>
    </xdr:from>
    <xdr:to>
      <xdr:col>6</xdr:col>
      <xdr:colOff>38100</xdr:colOff>
      <xdr:row>96</xdr:row>
      <xdr:rowOff>4781</xdr:rowOff>
    </xdr:to>
    <xdr:sp macro="" textlink="">
      <xdr:nvSpPr>
        <xdr:cNvPr id="264" name="楕円 263"/>
        <xdr:cNvSpPr/>
      </xdr:nvSpPr>
      <xdr:spPr>
        <a:xfrm>
          <a:off x="1079500" y="163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21308</xdr:rowOff>
    </xdr:from>
    <xdr:ext cx="534377" cy="259045"/>
    <xdr:sp macro="" textlink="">
      <xdr:nvSpPr>
        <xdr:cNvPr id="265" name="テキスト ボックス 264"/>
        <xdr:cNvSpPr txBox="1"/>
      </xdr:nvSpPr>
      <xdr:spPr>
        <a:xfrm>
          <a:off x="863111" y="1613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165913</xdr:rowOff>
    </xdr:from>
    <xdr:to>
      <xdr:col>54</xdr:col>
      <xdr:colOff>189865</xdr:colOff>
      <xdr:row>38</xdr:row>
      <xdr:rowOff>155180</xdr:rowOff>
    </xdr:to>
    <xdr:cxnSp macro="">
      <xdr:nvCxnSpPr>
        <xdr:cNvPr id="291" name="直線コネクタ 290"/>
        <xdr:cNvCxnSpPr/>
      </xdr:nvCxnSpPr>
      <xdr:spPr>
        <a:xfrm flipV="1">
          <a:off x="10475595" y="5309413"/>
          <a:ext cx="1270" cy="1360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159007</xdr:rowOff>
    </xdr:from>
    <xdr:ext cx="534377" cy="259045"/>
    <xdr:sp macro="" textlink="">
      <xdr:nvSpPr>
        <xdr:cNvPr id="292" name="補助費等最小値テキスト"/>
        <xdr:cNvSpPr txBox="1"/>
      </xdr:nvSpPr>
      <xdr:spPr>
        <a:xfrm>
          <a:off x="10528300" y="66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155180</xdr:rowOff>
    </xdr:from>
    <xdr:to>
      <xdr:col>55</xdr:col>
      <xdr:colOff>88900</xdr:colOff>
      <xdr:row>38</xdr:row>
      <xdr:rowOff>155180</xdr:rowOff>
    </xdr:to>
    <xdr:cxnSp macro="">
      <xdr:nvCxnSpPr>
        <xdr:cNvPr id="293" name="直線コネクタ 292"/>
        <xdr:cNvCxnSpPr/>
      </xdr:nvCxnSpPr>
      <xdr:spPr>
        <a:xfrm>
          <a:off x="10388600" y="667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112590</xdr:rowOff>
    </xdr:from>
    <xdr:ext cx="599010" cy="259045"/>
    <xdr:sp macro="" textlink="">
      <xdr:nvSpPr>
        <xdr:cNvPr id="294" name="補助費等最大値テキスト"/>
        <xdr:cNvSpPr txBox="1"/>
      </xdr:nvSpPr>
      <xdr:spPr>
        <a:xfrm>
          <a:off x="10528300" y="508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165913</xdr:rowOff>
    </xdr:from>
    <xdr:to>
      <xdr:col>55</xdr:col>
      <xdr:colOff>88900</xdr:colOff>
      <xdr:row>30</xdr:row>
      <xdr:rowOff>165913</xdr:rowOff>
    </xdr:to>
    <xdr:cxnSp macro="">
      <xdr:nvCxnSpPr>
        <xdr:cNvPr id="295" name="直線コネクタ 294"/>
        <xdr:cNvCxnSpPr/>
      </xdr:nvCxnSpPr>
      <xdr:spPr>
        <a:xfrm>
          <a:off x="10388600" y="530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64153</xdr:rowOff>
    </xdr:from>
    <xdr:to>
      <xdr:col>55</xdr:col>
      <xdr:colOff>0</xdr:colOff>
      <xdr:row>37</xdr:row>
      <xdr:rowOff>65710</xdr:rowOff>
    </xdr:to>
    <xdr:cxnSp macro="">
      <xdr:nvCxnSpPr>
        <xdr:cNvPr id="296" name="直線コネクタ 295"/>
        <xdr:cNvCxnSpPr/>
      </xdr:nvCxnSpPr>
      <xdr:spPr>
        <a:xfrm flipV="1">
          <a:off x="9639300" y="6407803"/>
          <a:ext cx="838200" cy="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95590</xdr:rowOff>
    </xdr:from>
    <xdr:ext cx="534377" cy="259045"/>
    <xdr:sp macro="" textlink="">
      <xdr:nvSpPr>
        <xdr:cNvPr id="297" name="補助費等平均値テキスト"/>
        <xdr:cNvSpPr txBox="1"/>
      </xdr:nvSpPr>
      <xdr:spPr>
        <a:xfrm>
          <a:off x="10528300" y="6096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72713</xdr:rowOff>
    </xdr:from>
    <xdr:to>
      <xdr:col>55</xdr:col>
      <xdr:colOff>50800</xdr:colOff>
      <xdr:row>37</xdr:row>
      <xdr:rowOff>2863</xdr:rowOff>
    </xdr:to>
    <xdr:sp macro="" textlink="">
      <xdr:nvSpPr>
        <xdr:cNvPr id="298" name="フローチャート: 判断 297"/>
        <xdr:cNvSpPr/>
      </xdr:nvSpPr>
      <xdr:spPr>
        <a:xfrm>
          <a:off x="104267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65710</xdr:rowOff>
    </xdr:from>
    <xdr:to>
      <xdr:col>50</xdr:col>
      <xdr:colOff>114300</xdr:colOff>
      <xdr:row>37</xdr:row>
      <xdr:rowOff>81842</xdr:rowOff>
    </xdr:to>
    <xdr:cxnSp macro="">
      <xdr:nvCxnSpPr>
        <xdr:cNvPr id="299" name="直線コネクタ 298"/>
        <xdr:cNvCxnSpPr/>
      </xdr:nvCxnSpPr>
      <xdr:spPr>
        <a:xfrm flipV="1">
          <a:off x="8750300" y="6409360"/>
          <a:ext cx="889000" cy="1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92514</xdr:rowOff>
    </xdr:from>
    <xdr:to>
      <xdr:col>50</xdr:col>
      <xdr:colOff>165100</xdr:colOff>
      <xdr:row>37</xdr:row>
      <xdr:rowOff>22664</xdr:rowOff>
    </xdr:to>
    <xdr:sp macro="" textlink="">
      <xdr:nvSpPr>
        <xdr:cNvPr id="300" name="フローチャート: 判断 299"/>
        <xdr:cNvSpPr/>
      </xdr:nvSpPr>
      <xdr:spPr>
        <a:xfrm>
          <a:off x="9588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39191</xdr:rowOff>
    </xdr:from>
    <xdr:ext cx="534377" cy="259045"/>
    <xdr:sp macro="" textlink="">
      <xdr:nvSpPr>
        <xdr:cNvPr id="301" name="テキスト ボックス 300"/>
        <xdr:cNvSpPr txBox="1"/>
      </xdr:nvSpPr>
      <xdr:spPr>
        <a:xfrm>
          <a:off x="9372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81842</xdr:rowOff>
    </xdr:from>
    <xdr:to>
      <xdr:col>45</xdr:col>
      <xdr:colOff>177800</xdr:colOff>
      <xdr:row>37</xdr:row>
      <xdr:rowOff>90344</xdr:rowOff>
    </xdr:to>
    <xdr:cxnSp macro="">
      <xdr:nvCxnSpPr>
        <xdr:cNvPr id="302" name="直線コネクタ 301"/>
        <xdr:cNvCxnSpPr/>
      </xdr:nvCxnSpPr>
      <xdr:spPr>
        <a:xfrm flipV="1">
          <a:off x="7861300" y="6425492"/>
          <a:ext cx="889000" cy="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66247</xdr:rowOff>
    </xdr:from>
    <xdr:to>
      <xdr:col>46</xdr:col>
      <xdr:colOff>38100</xdr:colOff>
      <xdr:row>36</xdr:row>
      <xdr:rowOff>167847</xdr:rowOff>
    </xdr:to>
    <xdr:sp macro="" textlink="">
      <xdr:nvSpPr>
        <xdr:cNvPr id="303" name="フローチャート: 判断 302"/>
        <xdr:cNvSpPr/>
      </xdr:nvSpPr>
      <xdr:spPr>
        <a:xfrm>
          <a:off x="8699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12924</xdr:rowOff>
    </xdr:from>
    <xdr:ext cx="534377" cy="259045"/>
    <xdr:sp macro="" textlink="">
      <xdr:nvSpPr>
        <xdr:cNvPr id="304" name="テキスト ボックス 303"/>
        <xdr:cNvSpPr txBox="1"/>
      </xdr:nvSpPr>
      <xdr:spPr>
        <a:xfrm>
          <a:off x="8483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90344</xdr:rowOff>
    </xdr:from>
    <xdr:to>
      <xdr:col>41</xdr:col>
      <xdr:colOff>50800</xdr:colOff>
      <xdr:row>37</xdr:row>
      <xdr:rowOff>128052</xdr:rowOff>
    </xdr:to>
    <xdr:cxnSp macro="">
      <xdr:nvCxnSpPr>
        <xdr:cNvPr id="305" name="直線コネクタ 304"/>
        <xdr:cNvCxnSpPr/>
      </xdr:nvCxnSpPr>
      <xdr:spPr>
        <a:xfrm flipV="1">
          <a:off x="6972300" y="6433994"/>
          <a:ext cx="889000" cy="3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106056</xdr:rowOff>
    </xdr:from>
    <xdr:to>
      <xdr:col>41</xdr:col>
      <xdr:colOff>101600</xdr:colOff>
      <xdr:row>37</xdr:row>
      <xdr:rowOff>36206</xdr:rowOff>
    </xdr:to>
    <xdr:sp macro="" textlink="">
      <xdr:nvSpPr>
        <xdr:cNvPr id="306" name="フローチャート: 判断 305"/>
        <xdr:cNvSpPr/>
      </xdr:nvSpPr>
      <xdr:spPr>
        <a:xfrm>
          <a:off x="7810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52733</xdr:rowOff>
    </xdr:from>
    <xdr:ext cx="534377" cy="259045"/>
    <xdr:sp macro="" textlink="">
      <xdr:nvSpPr>
        <xdr:cNvPr id="307" name="テキスト ボックス 306"/>
        <xdr:cNvSpPr txBox="1"/>
      </xdr:nvSpPr>
      <xdr:spPr>
        <a:xfrm>
          <a:off x="7594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124333</xdr:rowOff>
    </xdr:from>
    <xdr:to>
      <xdr:col>36</xdr:col>
      <xdr:colOff>165100</xdr:colOff>
      <xdr:row>37</xdr:row>
      <xdr:rowOff>54483</xdr:rowOff>
    </xdr:to>
    <xdr:sp macro="" textlink="">
      <xdr:nvSpPr>
        <xdr:cNvPr id="308" name="フローチャート: 判断 307"/>
        <xdr:cNvSpPr/>
      </xdr:nvSpPr>
      <xdr:spPr>
        <a:xfrm>
          <a:off x="6921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71010</xdr:rowOff>
    </xdr:from>
    <xdr:ext cx="534377" cy="259045"/>
    <xdr:sp macro="" textlink="">
      <xdr:nvSpPr>
        <xdr:cNvPr id="309" name="テキスト ボックス 308"/>
        <xdr:cNvSpPr txBox="1"/>
      </xdr:nvSpPr>
      <xdr:spPr>
        <a:xfrm>
          <a:off x="6705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13353</xdr:rowOff>
    </xdr:from>
    <xdr:to>
      <xdr:col>55</xdr:col>
      <xdr:colOff>50800</xdr:colOff>
      <xdr:row>37</xdr:row>
      <xdr:rowOff>114953</xdr:rowOff>
    </xdr:to>
    <xdr:sp macro="" textlink="">
      <xdr:nvSpPr>
        <xdr:cNvPr id="315" name="楕円 314"/>
        <xdr:cNvSpPr/>
      </xdr:nvSpPr>
      <xdr:spPr>
        <a:xfrm>
          <a:off x="10426700" y="63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163230</xdr:rowOff>
    </xdr:from>
    <xdr:ext cx="534377" cy="259045"/>
    <xdr:sp macro="" textlink="">
      <xdr:nvSpPr>
        <xdr:cNvPr id="316" name="補助費等該当値テキスト"/>
        <xdr:cNvSpPr txBox="1"/>
      </xdr:nvSpPr>
      <xdr:spPr>
        <a:xfrm>
          <a:off x="10528300" y="63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14910</xdr:rowOff>
    </xdr:from>
    <xdr:to>
      <xdr:col>50</xdr:col>
      <xdr:colOff>165100</xdr:colOff>
      <xdr:row>37</xdr:row>
      <xdr:rowOff>116510</xdr:rowOff>
    </xdr:to>
    <xdr:sp macro="" textlink="">
      <xdr:nvSpPr>
        <xdr:cNvPr id="317" name="楕円 316"/>
        <xdr:cNvSpPr/>
      </xdr:nvSpPr>
      <xdr:spPr>
        <a:xfrm>
          <a:off x="9588500" y="63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107637</xdr:rowOff>
    </xdr:from>
    <xdr:ext cx="534377" cy="259045"/>
    <xdr:sp macro="" textlink="">
      <xdr:nvSpPr>
        <xdr:cNvPr id="318" name="テキスト ボックス 317"/>
        <xdr:cNvSpPr txBox="1"/>
      </xdr:nvSpPr>
      <xdr:spPr>
        <a:xfrm>
          <a:off x="9372111" y="645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31042</xdr:rowOff>
    </xdr:from>
    <xdr:to>
      <xdr:col>46</xdr:col>
      <xdr:colOff>38100</xdr:colOff>
      <xdr:row>37</xdr:row>
      <xdr:rowOff>132642</xdr:rowOff>
    </xdr:to>
    <xdr:sp macro="" textlink="">
      <xdr:nvSpPr>
        <xdr:cNvPr id="319" name="楕円 318"/>
        <xdr:cNvSpPr/>
      </xdr:nvSpPr>
      <xdr:spPr>
        <a:xfrm>
          <a:off x="8699500" y="637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123769</xdr:rowOff>
    </xdr:from>
    <xdr:ext cx="534377" cy="259045"/>
    <xdr:sp macro="" textlink="">
      <xdr:nvSpPr>
        <xdr:cNvPr id="320" name="テキスト ボックス 319"/>
        <xdr:cNvSpPr txBox="1"/>
      </xdr:nvSpPr>
      <xdr:spPr>
        <a:xfrm>
          <a:off x="8483111" y="646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39544</xdr:rowOff>
    </xdr:from>
    <xdr:to>
      <xdr:col>41</xdr:col>
      <xdr:colOff>101600</xdr:colOff>
      <xdr:row>37</xdr:row>
      <xdr:rowOff>141144</xdr:rowOff>
    </xdr:to>
    <xdr:sp macro="" textlink="">
      <xdr:nvSpPr>
        <xdr:cNvPr id="321" name="楕円 320"/>
        <xdr:cNvSpPr/>
      </xdr:nvSpPr>
      <xdr:spPr>
        <a:xfrm>
          <a:off x="7810500" y="6383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132271</xdr:rowOff>
    </xdr:from>
    <xdr:ext cx="534377" cy="259045"/>
    <xdr:sp macro="" textlink="">
      <xdr:nvSpPr>
        <xdr:cNvPr id="322" name="テキスト ボックス 321"/>
        <xdr:cNvSpPr txBox="1"/>
      </xdr:nvSpPr>
      <xdr:spPr>
        <a:xfrm>
          <a:off x="7594111" y="64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77252</xdr:rowOff>
    </xdr:from>
    <xdr:to>
      <xdr:col>36</xdr:col>
      <xdr:colOff>165100</xdr:colOff>
      <xdr:row>38</xdr:row>
      <xdr:rowOff>7403</xdr:rowOff>
    </xdr:to>
    <xdr:sp macro="" textlink="">
      <xdr:nvSpPr>
        <xdr:cNvPr id="323" name="楕円 322"/>
        <xdr:cNvSpPr/>
      </xdr:nvSpPr>
      <xdr:spPr>
        <a:xfrm>
          <a:off x="6921500" y="64209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169980</xdr:rowOff>
    </xdr:from>
    <xdr:ext cx="534377" cy="259045"/>
    <xdr:sp macro="" textlink="">
      <xdr:nvSpPr>
        <xdr:cNvPr id="324" name="テキスト ボックス 323"/>
        <xdr:cNvSpPr txBox="1"/>
      </xdr:nvSpPr>
      <xdr:spPr>
        <a:xfrm>
          <a:off x="6705111" y="651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101204</xdr:rowOff>
    </xdr:from>
    <xdr:to>
      <xdr:col>54</xdr:col>
      <xdr:colOff>189865</xdr:colOff>
      <xdr:row>58</xdr:row>
      <xdr:rowOff>166743</xdr:rowOff>
    </xdr:to>
    <xdr:cxnSp macro="">
      <xdr:nvCxnSpPr>
        <xdr:cNvPr id="348" name="直線コネクタ 347"/>
        <xdr:cNvCxnSpPr/>
      </xdr:nvCxnSpPr>
      <xdr:spPr>
        <a:xfrm flipV="1">
          <a:off x="10475595" y="8845154"/>
          <a:ext cx="1270" cy="1265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170570</xdr:rowOff>
    </xdr:from>
    <xdr:ext cx="469744" cy="259045"/>
    <xdr:sp macro="" textlink="">
      <xdr:nvSpPr>
        <xdr:cNvPr id="349" name="普通建設事業費最小値テキスト"/>
        <xdr:cNvSpPr txBox="1"/>
      </xdr:nvSpPr>
      <xdr:spPr>
        <a:xfrm>
          <a:off x="10528300" y="1011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166743</xdr:rowOff>
    </xdr:from>
    <xdr:to>
      <xdr:col>55</xdr:col>
      <xdr:colOff>88900</xdr:colOff>
      <xdr:row>58</xdr:row>
      <xdr:rowOff>166743</xdr:rowOff>
    </xdr:to>
    <xdr:cxnSp macro="">
      <xdr:nvCxnSpPr>
        <xdr:cNvPr id="350" name="直線コネクタ 349"/>
        <xdr:cNvCxnSpPr/>
      </xdr:nvCxnSpPr>
      <xdr:spPr>
        <a:xfrm>
          <a:off x="10388600" y="1011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47881</xdr:rowOff>
    </xdr:from>
    <xdr:ext cx="599010" cy="259045"/>
    <xdr:sp macro="" textlink="">
      <xdr:nvSpPr>
        <xdr:cNvPr id="351" name="普通建設事業費最大値テキスト"/>
        <xdr:cNvSpPr txBox="1"/>
      </xdr:nvSpPr>
      <xdr:spPr>
        <a:xfrm>
          <a:off x="10528300" y="862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101204</xdr:rowOff>
    </xdr:from>
    <xdr:to>
      <xdr:col>55</xdr:col>
      <xdr:colOff>88900</xdr:colOff>
      <xdr:row>51</xdr:row>
      <xdr:rowOff>101204</xdr:rowOff>
    </xdr:to>
    <xdr:cxnSp macro="">
      <xdr:nvCxnSpPr>
        <xdr:cNvPr id="352" name="直線コネクタ 351"/>
        <xdr:cNvCxnSpPr/>
      </xdr:nvCxnSpPr>
      <xdr:spPr>
        <a:xfrm>
          <a:off x="10388600" y="884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22687</xdr:rowOff>
    </xdr:from>
    <xdr:to>
      <xdr:col>55</xdr:col>
      <xdr:colOff>0</xdr:colOff>
      <xdr:row>57</xdr:row>
      <xdr:rowOff>157439</xdr:rowOff>
    </xdr:to>
    <xdr:cxnSp macro="">
      <xdr:nvCxnSpPr>
        <xdr:cNvPr id="353" name="直線コネクタ 352"/>
        <xdr:cNvCxnSpPr/>
      </xdr:nvCxnSpPr>
      <xdr:spPr>
        <a:xfrm>
          <a:off x="9639300" y="9795337"/>
          <a:ext cx="838200" cy="13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169788</xdr:rowOff>
    </xdr:from>
    <xdr:ext cx="534377" cy="259045"/>
    <xdr:sp macro="" textlink="">
      <xdr:nvSpPr>
        <xdr:cNvPr id="354" name="普通建設事業費平均値テキスト"/>
        <xdr:cNvSpPr txBox="1"/>
      </xdr:nvSpPr>
      <xdr:spPr>
        <a:xfrm>
          <a:off x="10528300" y="9599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146911</xdr:rowOff>
    </xdr:from>
    <xdr:to>
      <xdr:col>55</xdr:col>
      <xdr:colOff>50800</xdr:colOff>
      <xdr:row>57</xdr:row>
      <xdr:rowOff>77061</xdr:rowOff>
    </xdr:to>
    <xdr:sp macro="" textlink="">
      <xdr:nvSpPr>
        <xdr:cNvPr id="355" name="フローチャート: 判断 354"/>
        <xdr:cNvSpPr/>
      </xdr:nvSpPr>
      <xdr:spPr>
        <a:xfrm>
          <a:off x="104267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22687</xdr:rowOff>
    </xdr:from>
    <xdr:to>
      <xdr:col>50</xdr:col>
      <xdr:colOff>114300</xdr:colOff>
      <xdr:row>57</xdr:row>
      <xdr:rowOff>71631</xdr:rowOff>
    </xdr:to>
    <xdr:cxnSp macro="">
      <xdr:nvCxnSpPr>
        <xdr:cNvPr id="356" name="直線コネクタ 355"/>
        <xdr:cNvCxnSpPr/>
      </xdr:nvCxnSpPr>
      <xdr:spPr>
        <a:xfrm flipV="1">
          <a:off x="8750300" y="9795337"/>
          <a:ext cx="889000" cy="4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110305</xdr:rowOff>
    </xdr:from>
    <xdr:to>
      <xdr:col>50</xdr:col>
      <xdr:colOff>165100</xdr:colOff>
      <xdr:row>57</xdr:row>
      <xdr:rowOff>40455</xdr:rowOff>
    </xdr:to>
    <xdr:sp macro="" textlink="">
      <xdr:nvSpPr>
        <xdr:cNvPr id="357" name="フローチャート: 判断 356"/>
        <xdr:cNvSpPr/>
      </xdr:nvSpPr>
      <xdr:spPr>
        <a:xfrm>
          <a:off x="95885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56982</xdr:rowOff>
    </xdr:from>
    <xdr:ext cx="534377" cy="259045"/>
    <xdr:sp macro="" textlink="">
      <xdr:nvSpPr>
        <xdr:cNvPr id="358" name="テキスト ボックス 357"/>
        <xdr:cNvSpPr txBox="1"/>
      </xdr:nvSpPr>
      <xdr:spPr>
        <a:xfrm>
          <a:off x="9372111" y="948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99230</xdr:rowOff>
    </xdr:from>
    <xdr:to>
      <xdr:col>45</xdr:col>
      <xdr:colOff>177800</xdr:colOff>
      <xdr:row>57</xdr:row>
      <xdr:rowOff>71631</xdr:rowOff>
    </xdr:to>
    <xdr:cxnSp macro="">
      <xdr:nvCxnSpPr>
        <xdr:cNvPr id="359" name="直線コネクタ 358"/>
        <xdr:cNvCxnSpPr/>
      </xdr:nvCxnSpPr>
      <xdr:spPr>
        <a:xfrm>
          <a:off x="7861300" y="9700430"/>
          <a:ext cx="889000" cy="14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144236</xdr:rowOff>
    </xdr:from>
    <xdr:to>
      <xdr:col>46</xdr:col>
      <xdr:colOff>38100</xdr:colOff>
      <xdr:row>57</xdr:row>
      <xdr:rowOff>74386</xdr:rowOff>
    </xdr:to>
    <xdr:sp macro="" textlink="">
      <xdr:nvSpPr>
        <xdr:cNvPr id="360" name="フローチャート: 判断 359"/>
        <xdr:cNvSpPr/>
      </xdr:nvSpPr>
      <xdr:spPr>
        <a:xfrm>
          <a:off x="8699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90913</xdr:rowOff>
    </xdr:from>
    <xdr:ext cx="534377" cy="259045"/>
    <xdr:sp macro="" textlink="">
      <xdr:nvSpPr>
        <xdr:cNvPr id="361" name="テキスト ボックス 360"/>
        <xdr:cNvSpPr txBox="1"/>
      </xdr:nvSpPr>
      <xdr:spPr>
        <a:xfrm>
          <a:off x="8483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99230</xdr:rowOff>
    </xdr:from>
    <xdr:to>
      <xdr:col>41</xdr:col>
      <xdr:colOff>50800</xdr:colOff>
      <xdr:row>57</xdr:row>
      <xdr:rowOff>107094</xdr:rowOff>
    </xdr:to>
    <xdr:cxnSp macro="">
      <xdr:nvCxnSpPr>
        <xdr:cNvPr id="362" name="直線コネクタ 361"/>
        <xdr:cNvCxnSpPr/>
      </xdr:nvCxnSpPr>
      <xdr:spPr>
        <a:xfrm flipV="1">
          <a:off x="6972300" y="9700430"/>
          <a:ext cx="889000" cy="17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127617</xdr:rowOff>
    </xdr:from>
    <xdr:to>
      <xdr:col>41</xdr:col>
      <xdr:colOff>101600</xdr:colOff>
      <xdr:row>57</xdr:row>
      <xdr:rowOff>57767</xdr:rowOff>
    </xdr:to>
    <xdr:sp macro="" textlink="">
      <xdr:nvSpPr>
        <xdr:cNvPr id="363" name="フローチャート: 判断 362"/>
        <xdr:cNvSpPr/>
      </xdr:nvSpPr>
      <xdr:spPr>
        <a:xfrm>
          <a:off x="7810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48894</xdr:rowOff>
    </xdr:from>
    <xdr:ext cx="534377" cy="259045"/>
    <xdr:sp macro="" textlink="">
      <xdr:nvSpPr>
        <xdr:cNvPr id="364" name="テキスト ボックス 363"/>
        <xdr:cNvSpPr txBox="1"/>
      </xdr:nvSpPr>
      <xdr:spPr>
        <a:xfrm>
          <a:off x="7594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101915</xdr:rowOff>
    </xdr:from>
    <xdr:to>
      <xdr:col>36</xdr:col>
      <xdr:colOff>165100</xdr:colOff>
      <xdr:row>57</xdr:row>
      <xdr:rowOff>32065</xdr:rowOff>
    </xdr:to>
    <xdr:sp macro="" textlink="">
      <xdr:nvSpPr>
        <xdr:cNvPr id="365" name="フローチャート: 判断 364"/>
        <xdr:cNvSpPr/>
      </xdr:nvSpPr>
      <xdr:spPr>
        <a:xfrm>
          <a:off x="6921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48592</xdr:rowOff>
    </xdr:from>
    <xdr:ext cx="534377" cy="259045"/>
    <xdr:sp macro="" textlink="">
      <xdr:nvSpPr>
        <xdr:cNvPr id="366" name="テキスト ボックス 365"/>
        <xdr:cNvSpPr txBox="1"/>
      </xdr:nvSpPr>
      <xdr:spPr>
        <a:xfrm>
          <a:off x="6705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106639</xdr:rowOff>
    </xdr:from>
    <xdr:to>
      <xdr:col>55</xdr:col>
      <xdr:colOff>50800</xdr:colOff>
      <xdr:row>58</xdr:row>
      <xdr:rowOff>36789</xdr:rowOff>
    </xdr:to>
    <xdr:sp macro="" textlink="">
      <xdr:nvSpPr>
        <xdr:cNvPr id="372" name="楕円 371"/>
        <xdr:cNvSpPr/>
      </xdr:nvSpPr>
      <xdr:spPr>
        <a:xfrm>
          <a:off x="10426700" y="987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85066</xdr:rowOff>
    </xdr:from>
    <xdr:ext cx="534377" cy="259045"/>
    <xdr:sp macro="" textlink="">
      <xdr:nvSpPr>
        <xdr:cNvPr id="373" name="普通建設事業費該当値テキスト"/>
        <xdr:cNvSpPr txBox="1"/>
      </xdr:nvSpPr>
      <xdr:spPr>
        <a:xfrm>
          <a:off x="10528300" y="985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143337</xdr:rowOff>
    </xdr:from>
    <xdr:to>
      <xdr:col>50</xdr:col>
      <xdr:colOff>165100</xdr:colOff>
      <xdr:row>57</xdr:row>
      <xdr:rowOff>73487</xdr:rowOff>
    </xdr:to>
    <xdr:sp macro="" textlink="">
      <xdr:nvSpPr>
        <xdr:cNvPr id="374" name="楕円 373"/>
        <xdr:cNvSpPr/>
      </xdr:nvSpPr>
      <xdr:spPr>
        <a:xfrm>
          <a:off x="9588500" y="974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64614</xdr:rowOff>
    </xdr:from>
    <xdr:ext cx="534377" cy="259045"/>
    <xdr:sp macro="" textlink="">
      <xdr:nvSpPr>
        <xdr:cNvPr id="375" name="テキスト ボックス 374"/>
        <xdr:cNvSpPr txBox="1"/>
      </xdr:nvSpPr>
      <xdr:spPr>
        <a:xfrm>
          <a:off x="9372111" y="98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20831</xdr:rowOff>
    </xdr:from>
    <xdr:to>
      <xdr:col>46</xdr:col>
      <xdr:colOff>38100</xdr:colOff>
      <xdr:row>57</xdr:row>
      <xdr:rowOff>122431</xdr:rowOff>
    </xdr:to>
    <xdr:sp macro="" textlink="">
      <xdr:nvSpPr>
        <xdr:cNvPr id="376" name="楕円 375"/>
        <xdr:cNvSpPr/>
      </xdr:nvSpPr>
      <xdr:spPr>
        <a:xfrm>
          <a:off x="8699500" y="97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113558</xdr:rowOff>
    </xdr:from>
    <xdr:ext cx="534377" cy="259045"/>
    <xdr:sp macro="" textlink="">
      <xdr:nvSpPr>
        <xdr:cNvPr id="377" name="テキスト ボックス 376"/>
        <xdr:cNvSpPr txBox="1"/>
      </xdr:nvSpPr>
      <xdr:spPr>
        <a:xfrm>
          <a:off x="8483111" y="988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48430</xdr:rowOff>
    </xdr:from>
    <xdr:to>
      <xdr:col>41</xdr:col>
      <xdr:colOff>101600</xdr:colOff>
      <xdr:row>56</xdr:row>
      <xdr:rowOff>150030</xdr:rowOff>
    </xdr:to>
    <xdr:sp macro="" textlink="">
      <xdr:nvSpPr>
        <xdr:cNvPr id="378" name="楕円 377"/>
        <xdr:cNvSpPr/>
      </xdr:nvSpPr>
      <xdr:spPr>
        <a:xfrm>
          <a:off x="7810500" y="96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166557</xdr:rowOff>
    </xdr:from>
    <xdr:ext cx="534377" cy="259045"/>
    <xdr:sp macro="" textlink="">
      <xdr:nvSpPr>
        <xdr:cNvPr id="379" name="テキスト ボックス 378"/>
        <xdr:cNvSpPr txBox="1"/>
      </xdr:nvSpPr>
      <xdr:spPr>
        <a:xfrm>
          <a:off x="7594111" y="94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56294</xdr:rowOff>
    </xdr:from>
    <xdr:to>
      <xdr:col>36</xdr:col>
      <xdr:colOff>165100</xdr:colOff>
      <xdr:row>57</xdr:row>
      <xdr:rowOff>157894</xdr:rowOff>
    </xdr:to>
    <xdr:sp macro="" textlink="">
      <xdr:nvSpPr>
        <xdr:cNvPr id="380" name="楕円 379"/>
        <xdr:cNvSpPr/>
      </xdr:nvSpPr>
      <xdr:spPr>
        <a:xfrm>
          <a:off x="6921500" y="98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149021</xdr:rowOff>
    </xdr:from>
    <xdr:ext cx="534377" cy="259045"/>
    <xdr:sp macro="" textlink="">
      <xdr:nvSpPr>
        <xdr:cNvPr id="381" name="テキスト ボックス 380"/>
        <xdr:cNvSpPr txBox="1"/>
      </xdr:nvSpPr>
      <xdr:spPr>
        <a:xfrm>
          <a:off x="6705111" y="99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45920</xdr:rowOff>
    </xdr:from>
    <xdr:to>
      <xdr:col>54</xdr:col>
      <xdr:colOff>189865</xdr:colOff>
      <xdr:row>79</xdr:row>
      <xdr:rowOff>98879</xdr:rowOff>
    </xdr:to>
    <xdr:cxnSp macro="">
      <xdr:nvCxnSpPr>
        <xdr:cNvPr id="407" name="直線コネクタ 406"/>
        <xdr:cNvCxnSpPr/>
      </xdr:nvCxnSpPr>
      <xdr:spPr>
        <a:xfrm flipV="1">
          <a:off x="10475595" y="12218870"/>
          <a:ext cx="1270" cy="1424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9" name="直線コネクタ 40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164047</xdr:rowOff>
    </xdr:from>
    <xdr:ext cx="599010" cy="259045"/>
    <xdr:sp macro="" textlink="">
      <xdr:nvSpPr>
        <xdr:cNvPr id="410" name="普通建設事業費 （ うち新規整備　）最大値テキスト"/>
        <xdr:cNvSpPr txBox="1"/>
      </xdr:nvSpPr>
      <xdr:spPr>
        <a:xfrm>
          <a:off x="10528300" y="1199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45920</xdr:rowOff>
    </xdr:from>
    <xdr:to>
      <xdr:col>55</xdr:col>
      <xdr:colOff>88900</xdr:colOff>
      <xdr:row>71</xdr:row>
      <xdr:rowOff>45920</xdr:rowOff>
    </xdr:to>
    <xdr:cxnSp macro="">
      <xdr:nvCxnSpPr>
        <xdr:cNvPr id="411" name="直線コネクタ 410"/>
        <xdr:cNvCxnSpPr/>
      </xdr:nvCxnSpPr>
      <xdr:spPr>
        <a:xfrm>
          <a:off x="10388600" y="12218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86404</xdr:rowOff>
    </xdr:from>
    <xdr:to>
      <xdr:col>55</xdr:col>
      <xdr:colOff>0</xdr:colOff>
      <xdr:row>79</xdr:row>
      <xdr:rowOff>92238</xdr:rowOff>
    </xdr:to>
    <xdr:cxnSp macro="">
      <xdr:nvCxnSpPr>
        <xdr:cNvPr id="412" name="直線コネクタ 411"/>
        <xdr:cNvCxnSpPr/>
      </xdr:nvCxnSpPr>
      <xdr:spPr>
        <a:xfrm>
          <a:off x="9639300" y="13630954"/>
          <a:ext cx="8382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73623</xdr:rowOff>
    </xdr:from>
    <xdr:ext cx="534377" cy="259045"/>
    <xdr:sp macro="" textlink="">
      <xdr:nvSpPr>
        <xdr:cNvPr id="413" name="普通建設事業費 （ うち新規整備　）平均値テキスト"/>
        <xdr:cNvSpPr txBox="1"/>
      </xdr:nvSpPr>
      <xdr:spPr>
        <a:xfrm>
          <a:off x="10528300" y="13275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50746</xdr:rowOff>
    </xdr:from>
    <xdr:to>
      <xdr:col>55</xdr:col>
      <xdr:colOff>50800</xdr:colOff>
      <xdr:row>78</xdr:row>
      <xdr:rowOff>152346</xdr:rowOff>
    </xdr:to>
    <xdr:sp macro="" textlink="">
      <xdr:nvSpPr>
        <xdr:cNvPr id="414" name="フローチャート: 判断 413"/>
        <xdr:cNvSpPr/>
      </xdr:nvSpPr>
      <xdr:spPr>
        <a:xfrm>
          <a:off x="104267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57938</xdr:rowOff>
    </xdr:from>
    <xdr:to>
      <xdr:col>50</xdr:col>
      <xdr:colOff>114300</xdr:colOff>
      <xdr:row>79</xdr:row>
      <xdr:rowOff>86404</xdr:rowOff>
    </xdr:to>
    <xdr:cxnSp macro="">
      <xdr:nvCxnSpPr>
        <xdr:cNvPr id="415" name="直線コネクタ 414"/>
        <xdr:cNvCxnSpPr/>
      </xdr:nvCxnSpPr>
      <xdr:spPr>
        <a:xfrm>
          <a:off x="8750300" y="13602488"/>
          <a:ext cx="889000" cy="2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50887</xdr:rowOff>
    </xdr:from>
    <xdr:to>
      <xdr:col>50</xdr:col>
      <xdr:colOff>165100</xdr:colOff>
      <xdr:row>78</xdr:row>
      <xdr:rowOff>152487</xdr:rowOff>
    </xdr:to>
    <xdr:sp macro="" textlink="">
      <xdr:nvSpPr>
        <xdr:cNvPr id="416" name="フローチャート: 判断 415"/>
        <xdr:cNvSpPr/>
      </xdr:nvSpPr>
      <xdr:spPr>
        <a:xfrm>
          <a:off x="9588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169014</xdr:rowOff>
    </xdr:from>
    <xdr:ext cx="534377" cy="259045"/>
    <xdr:sp macro="" textlink="">
      <xdr:nvSpPr>
        <xdr:cNvPr id="417" name="テキスト ボックス 416"/>
        <xdr:cNvSpPr txBox="1"/>
      </xdr:nvSpPr>
      <xdr:spPr>
        <a:xfrm>
          <a:off x="9372111" y="1319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112159</xdr:rowOff>
    </xdr:from>
    <xdr:to>
      <xdr:col>45</xdr:col>
      <xdr:colOff>177800</xdr:colOff>
      <xdr:row>79</xdr:row>
      <xdr:rowOff>57938</xdr:rowOff>
    </xdr:to>
    <xdr:cxnSp macro="">
      <xdr:nvCxnSpPr>
        <xdr:cNvPr id="418" name="直線コネクタ 417"/>
        <xdr:cNvCxnSpPr/>
      </xdr:nvCxnSpPr>
      <xdr:spPr>
        <a:xfrm>
          <a:off x="7861300" y="13142359"/>
          <a:ext cx="889000" cy="46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54600</xdr:rowOff>
    </xdr:from>
    <xdr:to>
      <xdr:col>46</xdr:col>
      <xdr:colOff>38100</xdr:colOff>
      <xdr:row>78</xdr:row>
      <xdr:rowOff>156200</xdr:rowOff>
    </xdr:to>
    <xdr:sp macro="" textlink="">
      <xdr:nvSpPr>
        <xdr:cNvPr id="419" name="フローチャート: 判断 418"/>
        <xdr:cNvSpPr/>
      </xdr:nvSpPr>
      <xdr:spPr>
        <a:xfrm>
          <a:off x="8699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1277</xdr:rowOff>
    </xdr:from>
    <xdr:ext cx="534377" cy="259045"/>
    <xdr:sp macro="" textlink="">
      <xdr:nvSpPr>
        <xdr:cNvPr id="420" name="テキスト ボックス 419"/>
        <xdr:cNvSpPr txBox="1"/>
      </xdr:nvSpPr>
      <xdr:spPr>
        <a:xfrm>
          <a:off x="8483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112159</xdr:rowOff>
    </xdr:from>
    <xdr:to>
      <xdr:col>41</xdr:col>
      <xdr:colOff>50800</xdr:colOff>
      <xdr:row>78</xdr:row>
      <xdr:rowOff>30984</xdr:rowOff>
    </xdr:to>
    <xdr:cxnSp macro="">
      <xdr:nvCxnSpPr>
        <xdr:cNvPr id="421" name="直線コネクタ 420"/>
        <xdr:cNvCxnSpPr/>
      </xdr:nvCxnSpPr>
      <xdr:spPr>
        <a:xfrm flipV="1">
          <a:off x="6972300" y="13142359"/>
          <a:ext cx="889000" cy="26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22" name="フローチャート: 判断 421"/>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48331</xdr:rowOff>
    </xdr:from>
    <xdr:ext cx="534377" cy="259045"/>
    <xdr:sp macro="" textlink="">
      <xdr:nvSpPr>
        <xdr:cNvPr id="423" name="テキスト ボックス 422"/>
        <xdr:cNvSpPr txBox="1"/>
      </xdr:nvSpPr>
      <xdr:spPr>
        <a:xfrm>
          <a:off x="7594111" y="1342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24" name="フローチャート: 判断 423"/>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91998</xdr:rowOff>
    </xdr:from>
    <xdr:ext cx="534377" cy="259045"/>
    <xdr:sp macro="" textlink="">
      <xdr:nvSpPr>
        <xdr:cNvPr id="425" name="テキスト ボックス 424"/>
        <xdr:cNvSpPr txBox="1"/>
      </xdr:nvSpPr>
      <xdr:spPr>
        <a:xfrm>
          <a:off x="6705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41438</xdr:rowOff>
    </xdr:from>
    <xdr:to>
      <xdr:col>55</xdr:col>
      <xdr:colOff>50800</xdr:colOff>
      <xdr:row>79</xdr:row>
      <xdr:rowOff>143038</xdr:rowOff>
    </xdr:to>
    <xdr:sp macro="" textlink="">
      <xdr:nvSpPr>
        <xdr:cNvPr id="431" name="楕円 430"/>
        <xdr:cNvSpPr/>
      </xdr:nvSpPr>
      <xdr:spPr>
        <a:xfrm>
          <a:off x="10426700" y="135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127815</xdr:rowOff>
    </xdr:from>
    <xdr:ext cx="378565" cy="259045"/>
    <xdr:sp macro="" textlink="">
      <xdr:nvSpPr>
        <xdr:cNvPr id="432" name="普通建設事業費 （ うち新規整備　）該当値テキスト"/>
        <xdr:cNvSpPr txBox="1"/>
      </xdr:nvSpPr>
      <xdr:spPr>
        <a:xfrm>
          <a:off x="10528300" y="13500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35604</xdr:rowOff>
    </xdr:from>
    <xdr:to>
      <xdr:col>50</xdr:col>
      <xdr:colOff>165100</xdr:colOff>
      <xdr:row>79</xdr:row>
      <xdr:rowOff>137204</xdr:rowOff>
    </xdr:to>
    <xdr:sp macro="" textlink="">
      <xdr:nvSpPr>
        <xdr:cNvPr id="433" name="楕円 432"/>
        <xdr:cNvSpPr/>
      </xdr:nvSpPr>
      <xdr:spPr>
        <a:xfrm>
          <a:off x="9588500" y="1358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128331</xdr:rowOff>
    </xdr:from>
    <xdr:ext cx="469744" cy="259045"/>
    <xdr:sp macro="" textlink="">
      <xdr:nvSpPr>
        <xdr:cNvPr id="434" name="テキスト ボックス 433"/>
        <xdr:cNvSpPr txBox="1"/>
      </xdr:nvSpPr>
      <xdr:spPr>
        <a:xfrm>
          <a:off x="9404428" y="1367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7138</xdr:rowOff>
    </xdr:from>
    <xdr:to>
      <xdr:col>46</xdr:col>
      <xdr:colOff>38100</xdr:colOff>
      <xdr:row>79</xdr:row>
      <xdr:rowOff>108738</xdr:rowOff>
    </xdr:to>
    <xdr:sp macro="" textlink="">
      <xdr:nvSpPr>
        <xdr:cNvPr id="435" name="楕円 434"/>
        <xdr:cNvSpPr/>
      </xdr:nvSpPr>
      <xdr:spPr>
        <a:xfrm>
          <a:off x="8699500" y="1355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99865</xdr:rowOff>
    </xdr:from>
    <xdr:ext cx="469744" cy="259045"/>
    <xdr:sp macro="" textlink="">
      <xdr:nvSpPr>
        <xdr:cNvPr id="436" name="テキスト ボックス 435"/>
        <xdr:cNvSpPr txBox="1"/>
      </xdr:nvSpPr>
      <xdr:spPr>
        <a:xfrm>
          <a:off x="8515428" y="1364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61359</xdr:rowOff>
    </xdr:from>
    <xdr:to>
      <xdr:col>41</xdr:col>
      <xdr:colOff>101600</xdr:colOff>
      <xdr:row>76</xdr:row>
      <xdr:rowOff>162959</xdr:rowOff>
    </xdr:to>
    <xdr:sp macro="" textlink="">
      <xdr:nvSpPr>
        <xdr:cNvPr id="437" name="楕円 436"/>
        <xdr:cNvSpPr/>
      </xdr:nvSpPr>
      <xdr:spPr>
        <a:xfrm>
          <a:off x="7810500" y="1309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8036</xdr:rowOff>
    </xdr:from>
    <xdr:ext cx="534377" cy="259045"/>
    <xdr:sp macro="" textlink="">
      <xdr:nvSpPr>
        <xdr:cNvPr id="438" name="テキスト ボックス 437"/>
        <xdr:cNvSpPr txBox="1"/>
      </xdr:nvSpPr>
      <xdr:spPr>
        <a:xfrm>
          <a:off x="7594111" y="1286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151634</xdr:rowOff>
    </xdr:from>
    <xdr:to>
      <xdr:col>36</xdr:col>
      <xdr:colOff>165100</xdr:colOff>
      <xdr:row>78</xdr:row>
      <xdr:rowOff>81784</xdr:rowOff>
    </xdr:to>
    <xdr:sp macro="" textlink="">
      <xdr:nvSpPr>
        <xdr:cNvPr id="439" name="楕円 438"/>
        <xdr:cNvSpPr/>
      </xdr:nvSpPr>
      <xdr:spPr>
        <a:xfrm>
          <a:off x="6921500" y="1335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72911</xdr:rowOff>
    </xdr:from>
    <xdr:ext cx="534377" cy="259045"/>
    <xdr:sp macro="" textlink="">
      <xdr:nvSpPr>
        <xdr:cNvPr id="440" name="テキスト ボックス 439"/>
        <xdr:cNvSpPr txBox="1"/>
      </xdr:nvSpPr>
      <xdr:spPr>
        <a:xfrm>
          <a:off x="6705111" y="1344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168160</xdr:rowOff>
    </xdr:from>
    <xdr:to>
      <xdr:col>54</xdr:col>
      <xdr:colOff>189865</xdr:colOff>
      <xdr:row>99</xdr:row>
      <xdr:rowOff>5880</xdr:rowOff>
    </xdr:to>
    <xdr:cxnSp macro="">
      <xdr:nvCxnSpPr>
        <xdr:cNvPr id="464" name="直線コネクタ 463"/>
        <xdr:cNvCxnSpPr/>
      </xdr:nvCxnSpPr>
      <xdr:spPr>
        <a:xfrm flipV="1">
          <a:off x="10475595" y="15427210"/>
          <a:ext cx="1270" cy="15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9707</xdr:rowOff>
    </xdr:from>
    <xdr:ext cx="469744" cy="259045"/>
    <xdr:sp macro="" textlink="">
      <xdr:nvSpPr>
        <xdr:cNvPr id="465" name="普通建設事業費 （ うち更新整備　）最小値テキスト"/>
        <xdr:cNvSpPr txBox="1"/>
      </xdr:nvSpPr>
      <xdr:spPr>
        <a:xfrm>
          <a:off x="10528300" y="1698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5880</xdr:rowOff>
    </xdr:from>
    <xdr:to>
      <xdr:col>55</xdr:col>
      <xdr:colOff>88900</xdr:colOff>
      <xdr:row>99</xdr:row>
      <xdr:rowOff>5880</xdr:rowOff>
    </xdr:to>
    <xdr:cxnSp macro="">
      <xdr:nvCxnSpPr>
        <xdr:cNvPr id="466" name="直線コネクタ 465"/>
        <xdr:cNvCxnSpPr/>
      </xdr:nvCxnSpPr>
      <xdr:spPr>
        <a:xfrm>
          <a:off x="10388600" y="1697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114837</xdr:rowOff>
    </xdr:from>
    <xdr:ext cx="599010" cy="259045"/>
    <xdr:sp macro="" textlink="">
      <xdr:nvSpPr>
        <xdr:cNvPr id="467" name="普通建設事業費 （ うち更新整備　）最大値テキスト"/>
        <xdr:cNvSpPr txBox="1"/>
      </xdr:nvSpPr>
      <xdr:spPr>
        <a:xfrm>
          <a:off x="10528300" y="1520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168160</xdr:rowOff>
    </xdr:from>
    <xdr:to>
      <xdr:col>55</xdr:col>
      <xdr:colOff>88900</xdr:colOff>
      <xdr:row>89</xdr:row>
      <xdr:rowOff>168160</xdr:rowOff>
    </xdr:to>
    <xdr:cxnSp macro="">
      <xdr:nvCxnSpPr>
        <xdr:cNvPr id="468" name="直線コネクタ 467"/>
        <xdr:cNvCxnSpPr/>
      </xdr:nvCxnSpPr>
      <xdr:spPr>
        <a:xfrm>
          <a:off x="10388600" y="15427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47180</xdr:rowOff>
    </xdr:from>
    <xdr:to>
      <xdr:col>55</xdr:col>
      <xdr:colOff>0</xdr:colOff>
      <xdr:row>97</xdr:row>
      <xdr:rowOff>143039</xdr:rowOff>
    </xdr:to>
    <xdr:cxnSp macro="">
      <xdr:nvCxnSpPr>
        <xdr:cNvPr id="469" name="直線コネクタ 468"/>
        <xdr:cNvCxnSpPr/>
      </xdr:nvCxnSpPr>
      <xdr:spPr>
        <a:xfrm>
          <a:off x="9639300" y="16677830"/>
          <a:ext cx="838200" cy="9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61104</xdr:rowOff>
    </xdr:from>
    <xdr:ext cx="534377" cy="259045"/>
    <xdr:sp macro="" textlink="">
      <xdr:nvSpPr>
        <xdr:cNvPr id="470" name="普通建設事業費 （ うち更新整備　）平均値テキスト"/>
        <xdr:cNvSpPr txBox="1"/>
      </xdr:nvSpPr>
      <xdr:spPr>
        <a:xfrm>
          <a:off x="10528300" y="16520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38227</xdr:rowOff>
    </xdr:from>
    <xdr:to>
      <xdr:col>55</xdr:col>
      <xdr:colOff>50800</xdr:colOff>
      <xdr:row>97</xdr:row>
      <xdr:rowOff>139827</xdr:rowOff>
    </xdr:to>
    <xdr:sp macro="" textlink="">
      <xdr:nvSpPr>
        <xdr:cNvPr id="471" name="フローチャート: 判断 470"/>
        <xdr:cNvSpPr/>
      </xdr:nvSpPr>
      <xdr:spPr>
        <a:xfrm>
          <a:off x="104267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130620</xdr:rowOff>
    </xdr:from>
    <xdr:to>
      <xdr:col>50</xdr:col>
      <xdr:colOff>114300</xdr:colOff>
      <xdr:row>97</xdr:row>
      <xdr:rowOff>47180</xdr:rowOff>
    </xdr:to>
    <xdr:cxnSp macro="">
      <xdr:nvCxnSpPr>
        <xdr:cNvPr id="472" name="直線コネクタ 471"/>
        <xdr:cNvCxnSpPr/>
      </xdr:nvCxnSpPr>
      <xdr:spPr>
        <a:xfrm>
          <a:off x="8750300" y="16589820"/>
          <a:ext cx="889000" cy="8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166421</xdr:rowOff>
    </xdr:from>
    <xdr:to>
      <xdr:col>50</xdr:col>
      <xdr:colOff>165100</xdr:colOff>
      <xdr:row>97</xdr:row>
      <xdr:rowOff>96571</xdr:rowOff>
    </xdr:to>
    <xdr:sp macro="" textlink="">
      <xdr:nvSpPr>
        <xdr:cNvPr id="473" name="フローチャート: 判断 472"/>
        <xdr:cNvSpPr/>
      </xdr:nvSpPr>
      <xdr:spPr>
        <a:xfrm>
          <a:off x="9588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113098</xdr:rowOff>
    </xdr:from>
    <xdr:ext cx="534377" cy="259045"/>
    <xdr:sp macro="" textlink="">
      <xdr:nvSpPr>
        <xdr:cNvPr id="474" name="テキスト ボックス 473"/>
        <xdr:cNvSpPr txBox="1"/>
      </xdr:nvSpPr>
      <xdr:spPr>
        <a:xfrm>
          <a:off x="9372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130620</xdr:rowOff>
    </xdr:from>
    <xdr:to>
      <xdr:col>45</xdr:col>
      <xdr:colOff>177800</xdr:colOff>
      <xdr:row>98</xdr:row>
      <xdr:rowOff>136792</xdr:rowOff>
    </xdr:to>
    <xdr:cxnSp macro="">
      <xdr:nvCxnSpPr>
        <xdr:cNvPr id="475" name="直線コネクタ 474"/>
        <xdr:cNvCxnSpPr/>
      </xdr:nvCxnSpPr>
      <xdr:spPr>
        <a:xfrm flipV="1">
          <a:off x="7861300" y="16589820"/>
          <a:ext cx="889000" cy="34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29400</xdr:rowOff>
    </xdr:from>
    <xdr:to>
      <xdr:col>46</xdr:col>
      <xdr:colOff>38100</xdr:colOff>
      <xdr:row>97</xdr:row>
      <xdr:rowOff>131000</xdr:rowOff>
    </xdr:to>
    <xdr:sp macro="" textlink="">
      <xdr:nvSpPr>
        <xdr:cNvPr id="476" name="フローチャート: 判断 475"/>
        <xdr:cNvSpPr/>
      </xdr:nvSpPr>
      <xdr:spPr>
        <a:xfrm>
          <a:off x="8699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122127</xdr:rowOff>
    </xdr:from>
    <xdr:ext cx="534377" cy="259045"/>
    <xdr:sp macro="" textlink="">
      <xdr:nvSpPr>
        <xdr:cNvPr id="477" name="テキスト ボックス 476"/>
        <xdr:cNvSpPr txBox="1"/>
      </xdr:nvSpPr>
      <xdr:spPr>
        <a:xfrm>
          <a:off x="8483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115532</xdr:rowOff>
    </xdr:from>
    <xdr:to>
      <xdr:col>41</xdr:col>
      <xdr:colOff>50800</xdr:colOff>
      <xdr:row>98</xdr:row>
      <xdr:rowOff>136792</xdr:rowOff>
    </xdr:to>
    <xdr:cxnSp macro="">
      <xdr:nvCxnSpPr>
        <xdr:cNvPr id="478" name="直線コネクタ 477"/>
        <xdr:cNvCxnSpPr/>
      </xdr:nvCxnSpPr>
      <xdr:spPr>
        <a:xfrm>
          <a:off x="6972300" y="16917632"/>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109373</xdr:rowOff>
    </xdr:from>
    <xdr:to>
      <xdr:col>41</xdr:col>
      <xdr:colOff>101600</xdr:colOff>
      <xdr:row>98</xdr:row>
      <xdr:rowOff>39523</xdr:rowOff>
    </xdr:to>
    <xdr:sp macro="" textlink="">
      <xdr:nvSpPr>
        <xdr:cNvPr id="479" name="フローチャート: 判断 478"/>
        <xdr:cNvSpPr/>
      </xdr:nvSpPr>
      <xdr:spPr>
        <a:xfrm>
          <a:off x="7810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56050</xdr:rowOff>
    </xdr:from>
    <xdr:ext cx="534377" cy="259045"/>
    <xdr:sp macro="" textlink="">
      <xdr:nvSpPr>
        <xdr:cNvPr id="480" name="テキスト ボックス 479"/>
        <xdr:cNvSpPr txBox="1"/>
      </xdr:nvSpPr>
      <xdr:spPr>
        <a:xfrm>
          <a:off x="7594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50533</xdr:rowOff>
    </xdr:from>
    <xdr:to>
      <xdr:col>36</xdr:col>
      <xdr:colOff>165100</xdr:colOff>
      <xdr:row>97</xdr:row>
      <xdr:rowOff>152133</xdr:rowOff>
    </xdr:to>
    <xdr:sp macro="" textlink="">
      <xdr:nvSpPr>
        <xdr:cNvPr id="481" name="フローチャート: 判断 480"/>
        <xdr:cNvSpPr/>
      </xdr:nvSpPr>
      <xdr:spPr>
        <a:xfrm>
          <a:off x="6921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168660</xdr:rowOff>
    </xdr:from>
    <xdr:ext cx="534377" cy="259045"/>
    <xdr:sp macro="" textlink="">
      <xdr:nvSpPr>
        <xdr:cNvPr id="482" name="テキスト ボックス 481"/>
        <xdr:cNvSpPr txBox="1"/>
      </xdr:nvSpPr>
      <xdr:spPr>
        <a:xfrm>
          <a:off x="6705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92239</xdr:rowOff>
    </xdr:from>
    <xdr:to>
      <xdr:col>55</xdr:col>
      <xdr:colOff>50800</xdr:colOff>
      <xdr:row>98</xdr:row>
      <xdr:rowOff>22389</xdr:rowOff>
    </xdr:to>
    <xdr:sp macro="" textlink="">
      <xdr:nvSpPr>
        <xdr:cNvPr id="488" name="楕円 487"/>
        <xdr:cNvSpPr/>
      </xdr:nvSpPr>
      <xdr:spPr>
        <a:xfrm>
          <a:off x="10426700" y="1672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70666</xdr:rowOff>
    </xdr:from>
    <xdr:ext cx="534377" cy="259045"/>
    <xdr:sp macro="" textlink="">
      <xdr:nvSpPr>
        <xdr:cNvPr id="489" name="普通建設事業費 （ うち更新整備　）該当値テキスト"/>
        <xdr:cNvSpPr txBox="1"/>
      </xdr:nvSpPr>
      <xdr:spPr>
        <a:xfrm>
          <a:off x="10528300" y="167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167830</xdr:rowOff>
    </xdr:from>
    <xdr:to>
      <xdr:col>50</xdr:col>
      <xdr:colOff>165100</xdr:colOff>
      <xdr:row>97</xdr:row>
      <xdr:rowOff>97980</xdr:rowOff>
    </xdr:to>
    <xdr:sp macro="" textlink="">
      <xdr:nvSpPr>
        <xdr:cNvPr id="490" name="楕円 489"/>
        <xdr:cNvSpPr/>
      </xdr:nvSpPr>
      <xdr:spPr>
        <a:xfrm>
          <a:off x="9588500" y="166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89107</xdr:rowOff>
    </xdr:from>
    <xdr:ext cx="534377" cy="259045"/>
    <xdr:sp macro="" textlink="">
      <xdr:nvSpPr>
        <xdr:cNvPr id="491" name="テキスト ボックス 490"/>
        <xdr:cNvSpPr txBox="1"/>
      </xdr:nvSpPr>
      <xdr:spPr>
        <a:xfrm>
          <a:off x="9372111" y="1671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79820</xdr:rowOff>
    </xdr:from>
    <xdr:to>
      <xdr:col>46</xdr:col>
      <xdr:colOff>38100</xdr:colOff>
      <xdr:row>97</xdr:row>
      <xdr:rowOff>9970</xdr:rowOff>
    </xdr:to>
    <xdr:sp macro="" textlink="">
      <xdr:nvSpPr>
        <xdr:cNvPr id="492" name="楕円 491"/>
        <xdr:cNvSpPr/>
      </xdr:nvSpPr>
      <xdr:spPr>
        <a:xfrm>
          <a:off x="8699500" y="165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26497</xdr:rowOff>
    </xdr:from>
    <xdr:ext cx="534377" cy="259045"/>
    <xdr:sp macro="" textlink="">
      <xdr:nvSpPr>
        <xdr:cNvPr id="493" name="テキスト ボックス 492"/>
        <xdr:cNvSpPr txBox="1"/>
      </xdr:nvSpPr>
      <xdr:spPr>
        <a:xfrm>
          <a:off x="8483111" y="163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85992</xdr:rowOff>
    </xdr:from>
    <xdr:to>
      <xdr:col>41</xdr:col>
      <xdr:colOff>101600</xdr:colOff>
      <xdr:row>99</xdr:row>
      <xdr:rowOff>16142</xdr:rowOff>
    </xdr:to>
    <xdr:sp macro="" textlink="">
      <xdr:nvSpPr>
        <xdr:cNvPr id="494" name="楕円 493"/>
        <xdr:cNvSpPr/>
      </xdr:nvSpPr>
      <xdr:spPr>
        <a:xfrm>
          <a:off x="7810500" y="168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7269</xdr:rowOff>
    </xdr:from>
    <xdr:ext cx="469744" cy="259045"/>
    <xdr:sp macro="" textlink="">
      <xdr:nvSpPr>
        <xdr:cNvPr id="495" name="テキスト ボックス 494"/>
        <xdr:cNvSpPr txBox="1"/>
      </xdr:nvSpPr>
      <xdr:spPr>
        <a:xfrm>
          <a:off x="7626428" y="169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64732</xdr:rowOff>
    </xdr:from>
    <xdr:to>
      <xdr:col>36</xdr:col>
      <xdr:colOff>165100</xdr:colOff>
      <xdr:row>98</xdr:row>
      <xdr:rowOff>166332</xdr:rowOff>
    </xdr:to>
    <xdr:sp macro="" textlink="">
      <xdr:nvSpPr>
        <xdr:cNvPr id="496" name="楕円 495"/>
        <xdr:cNvSpPr/>
      </xdr:nvSpPr>
      <xdr:spPr>
        <a:xfrm>
          <a:off x="6921500" y="1686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157459</xdr:rowOff>
    </xdr:from>
    <xdr:ext cx="469744" cy="259045"/>
    <xdr:sp macro="" textlink="">
      <xdr:nvSpPr>
        <xdr:cNvPr id="497" name="テキスト ボックス 496"/>
        <xdr:cNvSpPr txBox="1"/>
      </xdr:nvSpPr>
      <xdr:spPr>
        <a:xfrm>
          <a:off x="6737428" y="1695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1" name="テキスト ボックス 51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3" name="テキスト ボックス 51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5" name="テキスト ボックス 51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7" name="テキスト ボックス 51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15167</xdr:rowOff>
    </xdr:from>
    <xdr:to>
      <xdr:col>85</xdr:col>
      <xdr:colOff>126364</xdr:colOff>
      <xdr:row>39</xdr:row>
      <xdr:rowOff>44450</xdr:rowOff>
    </xdr:to>
    <xdr:cxnSp macro="">
      <xdr:nvCxnSpPr>
        <xdr:cNvPr id="521" name="直線コネクタ 520"/>
        <xdr:cNvCxnSpPr/>
      </xdr:nvCxnSpPr>
      <xdr:spPr>
        <a:xfrm flipV="1">
          <a:off x="16317595" y="5158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93385</xdr:rowOff>
    </xdr:from>
    <xdr:ext cx="249299" cy="259045"/>
    <xdr:sp macro="" textlink="">
      <xdr:nvSpPr>
        <xdr:cNvPr id="522" name="災害復旧事業費最小値テキスト"/>
        <xdr:cNvSpPr txBox="1"/>
      </xdr:nvSpPr>
      <xdr:spPr>
        <a:xfrm>
          <a:off x="16370300" y="6779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133294</xdr:rowOff>
    </xdr:from>
    <xdr:ext cx="599010" cy="259045"/>
    <xdr:sp macro="" textlink="">
      <xdr:nvSpPr>
        <xdr:cNvPr id="524" name="災害復旧事業費最大値テキスト"/>
        <xdr:cNvSpPr txBox="1"/>
      </xdr:nvSpPr>
      <xdr:spPr>
        <a:xfrm>
          <a:off x="16370300" y="49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15167</xdr:rowOff>
    </xdr:from>
    <xdr:to>
      <xdr:col>86</xdr:col>
      <xdr:colOff>25400</xdr:colOff>
      <xdr:row>30</xdr:row>
      <xdr:rowOff>15167</xdr:rowOff>
    </xdr:to>
    <xdr:cxnSp macro="">
      <xdr:nvCxnSpPr>
        <xdr:cNvPr id="525" name="直線コネクタ 524"/>
        <xdr:cNvCxnSpPr/>
      </xdr:nvCxnSpPr>
      <xdr:spPr>
        <a:xfrm>
          <a:off x="16230600" y="51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42960</xdr:rowOff>
    </xdr:from>
    <xdr:to>
      <xdr:col>85</xdr:col>
      <xdr:colOff>127000</xdr:colOff>
      <xdr:row>39</xdr:row>
      <xdr:rowOff>43928</xdr:rowOff>
    </xdr:to>
    <xdr:cxnSp macro="">
      <xdr:nvCxnSpPr>
        <xdr:cNvPr id="526" name="直線コネクタ 525"/>
        <xdr:cNvCxnSpPr/>
      </xdr:nvCxnSpPr>
      <xdr:spPr>
        <a:xfrm>
          <a:off x="15481300" y="6729510"/>
          <a:ext cx="8382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10835</xdr:rowOff>
    </xdr:from>
    <xdr:ext cx="469744" cy="259045"/>
    <xdr:sp macro="" textlink="">
      <xdr:nvSpPr>
        <xdr:cNvPr id="527" name="災害復旧事業費平均値テキスト"/>
        <xdr:cNvSpPr txBox="1"/>
      </xdr:nvSpPr>
      <xdr:spPr>
        <a:xfrm>
          <a:off x="16370300" y="65259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159408</xdr:rowOff>
    </xdr:from>
    <xdr:to>
      <xdr:col>85</xdr:col>
      <xdr:colOff>177800</xdr:colOff>
      <xdr:row>39</xdr:row>
      <xdr:rowOff>89558</xdr:rowOff>
    </xdr:to>
    <xdr:sp macro="" textlink="">
      <xdr:nvSpPr>
        <xdr:cNvPr id="528" name="フローチャート: 判断 527"/>
        <xdr:cNvSpPr/>
      </xdr:nvSpPr>
      <xdr:spPr>
        <a:xfrm>
          <a:off x="162687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41935</xdr:rowOff>
    </xdr:from>
    <xdr:to>
      <xdr:col>81</xdr:col>
      <xdr:colOff>50800</xdr:colOff>
      <xdr:row>39</xdr:row>
      <xdr:rowOff>42960</xdr:rowOff>
    </xdr:to>
    <xdr:cxnSp macro="">
      <xdr:nvCxnSpPr>
        <xdr:cNvPr id="529" name="直線コネクタ 528"/>
        <xdr:cNvCxnSpPr/>
      </xdr:nvCxnSpPr>
      <xdr:spPr>
        <a:xfrm>
          <a:off x="14592300" y="6728485"/>
          <a:ext cx="8890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162502</xdr:rowOff>
    </xdr:from>
    <xdr:to>
      <xdr:col>81</xdr:col>
      <xdr:colOff>101600</xdr:colOff>
      <xdr:row>39</xdr:row>
      <xdr:rowOff>92652</xdr:rowOff>
    </xdr:to>
    <xdr:sp macro="" textlink="">
      <xdr:nvSpPr>
        <xdr:cNvPr id="530" name="フローチャート: 判断 529"/>
        <xdr:cNvSpPr/>
      </xdr:nvSpPr>
      <xdr:spPr>
        <a:xfrm>
          <a:off x="15430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109179</xdr:rowOff>
    </xdr:from>
    <xdr:ext cx="378565" cy="259045"/>
    <xdr:sp macro="" textlink="">
      <xdr:nvSpPr>
        <xdr:cNvPr id="531" name="テキスト ボックス 530"/>
        <xdr:cNvSpPr txBox="1"/>
      </xdr:nvSpPr>
      <xdr:spPr>
        <a:xfrm>
          <a:off x="15292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41935</xdr:rowOff>
    </xdr:from>
    <xdr:to>
      <xdr:col>76</xdr:col>
      <xdr:colOff>114300</xdr:colOff>
      <xdr:row>39</xdr:row>
      <xdr:rowOff>42983</xdr:rowOff>
    </xdr:to>
    <xdr:cxnSp macro="">
      <xdr:nvCxnSpPr>
        <xdr:cNvPr id="532" name="直線コネクタ 531"/>
        <xdr:cNvCxnSpPr/>
      </xdr:nvCxnSpPr>
      <xdr:spPr>
        <a:xfrm flipV="1">
          <a:off x="13703300" y="6728485"/>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158326</xdr:rowOff>
    </xdr:from>
    <xdr:to>
      <xdr:col>76</xdr:col>
      <xdr:colOff>165100</xdr:colOff>
      <xdr:row>39</xdr:row>
      <xdr:rowOff>88476</xdr:rowOff>
    </xdr:to>
    <xdr:sp macro="" textlink="">
      <xdr:nvSpPr>
        <xdr:cNvPr id="533" name="フローチャート: 判断 532"/>
        <xdr:cNvSpPr/>
      </xdr:nvSpPr>
      <xdr:spPr>
        <a:xfrm>
          <a:off x="14541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105003</xdr:rowOff>
    </xdr:from>
    <xdr:ext cx="469744" cy="259045"/>
    <xdr:sp macro="" textlink="">
      <xdr:nvSpPr>
        <xdr:cNvPr id="534" name="テキスト ボックス 533"/>
        <xdr:cNvSpPr txBox="1"/>
      </xdr:nvSpPr>
      <xdr:spPr>
        <a:xfrm>
          <a:off x="14357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42983</xdr:rowOff>
    </xdr:from>
    <xdr:to>
      <xdr:col>71</xdr:col>
      <xdr:colOff>177800</xdr:colOff>
      <xdr:row>39</xdr:row>
      <xdr:rowOff>44229</xdr:rowOff>
    </xdr:to>
    <xdr:cxnSp macro="">
      <xdr:nvCxnSpPr>
        <xdr:cNvPr id="535" name="直線コネクタ 534"/>
        <xdr:cNvCxnSpPr/>
      </xdr:nvCxnSpPr>
      <xdr:spPr>
        <a:xfrm flipV="1">
          <a:off x="12814300" y="6729533"/>
          <a:ext cx="889000" cy="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161461</xdr:rowOff>
    </xdr:from>
    <xdr:to>
      <xdr:col>72</xdr:col>
      <xdr:colOff>38100</xdr:colOff>
      <xdr:row>39</xdr:row>
      <xdr:rowOff>91611</xdr:rowOff>
    </xdr:to>
    <xdr:sp macro="" textlink="">
      <xdr:nvSpPr>
        <xdr:cNvPr id="536" name="フローチャート: 判断 535"/>
        <xdr:cNvSpPr/>
      </xdr:nvSpPr>
      <xdr:spPr>
        <a:xfrm>
          <a:off x="13652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108138</xdr:rowOff>
    </xdr:from>
    <xdr:ext cx="378565" cy="259045"/>
    <xdr:sp macro="" textlink="">
      <xdr:nvSpPr>
        <xdr:cNvPr id="537" name="テキスト ボックス 536"/>
        <xdr:cNvSpPr txBox="1"/>
      </xdr:nvSpPr>
      <xdr:spPr>
        <a:xfrm>
          <a:off x="13514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159995</xdr:rowOff>
    </xdr:from>
    <xdr:to>
      <xdr:col>67</xdr:col>
      <xdr:colOff>101600</xdr:colOff>
      <xdr:row>39</xdr:row>
      <xdr:rowOff>90145</xdr:rowOff>
    </xdr:to>
    <xdr:sp macro="" textlink="">
      <xdr:nvSpPr>
        <xdr:cNvPr id="538" name="フローチャート: 判断 537"/>
        <xdr:cNvSpPr/>
      </xdr:nvSpPr>
      <xdr:spPr>
        <a:xfrm>
          <a:off x="12763500" y="667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106671</xdr:rowOff>
    </xdr:from>
    <xdr:ext cx="469744" cy="259045"/>
    <xdr:sp macro="" textlink="">
      <xdr:nvSpPr>
        <xdr:cNvPr id="539" name="テキスト ボックス 538"/>
        <xdr:cNvSpPr txBox="1"/>
      </xdr:nvSpPr>
      <xdr:spPr>
        <a:xfrm>
          <a:off x="12579428" y="64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164578</xdr:rowOff>
    </xdr:from>
    <xdr:to>
      <xdr:col>85</xdr:col>
      <xdr:colOff>177800</xdr:colOff>
      <xdr:row>39</xdr:row>
      <xdr:rowOff>94728</xdr:rowOff>
    </xdr:to>
    <xdr:sp macro="" textlink="">
      <xdr:nvSpPr>
        <xdr:cNvPr id="545" name="楕円 544"/>
        <xdr:cNvSpPr/>
      </xdr:nvSpPr>
      <xdr:spPr>
        <a:xfrm>
          <a:off x="16268700" y="667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137835</xdr:rowOff>
    </xdr:from>
    <xdr:ext cx="378565" cy="259045"/>
    <xdr:sp macro="" textlink="">
      <xdr:nvSpPr>
        <xdr:cNvPr id="546" name="災害復旧事業費該当値テキスト"/>
        <xdr:cNvSpPr txBox="1"/>
      </xdr:nvSpPr>
      <xdr:spPr>
        <a:xfrm>
          <a:off x="16370300" y="665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163610</xdr:rowOff>
    </xdr:from>
    <xdr:to>
      <xdr:col>81</xdr:col>
      <xdr:colOff>101600</xdr:colOff>
      <xdr:row>39</xdr:row>
      <xdr:rowOff>93760</xdr:rowOff>
    </xdr:to>
    <xdr:sp macro="" textlink="">
      <xdr:nvSpPr>
        <xdr:cNvPr id="547" name="楕円 546"/>
        <xdr:cNvSpPr/>
      </xdr:nvSpPr>
      <xdr:spPr>
        <a:xfrm>
          <a:off x="15430500" y="66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84887</xdr:rowOff>
    </xdr:from>
    <xdr:ext cx="378565" cy="259045"/>
    <xdr:sp macro="" textlink="">
      <xdr:nvSpPr>
        <xdr:cNvPr id="548" name="テキスト ボックス 547"/>
        <xdr:cNvSpPr txBox="1"/>
      </xdr:nvSpPr>
      <xdr:spPr>
        <a:xfrm>
          <a:off x="15292017" y="677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162585</xdr:rowOff>
    </xdr:from>
    <xdr:to>
      <xdr:col>76</xdr:col>
      <xdr:colOff>165100</xdr:colOff>
      <xdr:row>39</xdr:row>
      <xdr:rowOff>92735</xdr:rowOff>
    </xdr:to>
    <xdr:sp macro="" textlink="">
      <xdr:nvSpPr>
        <xdr:cNvPr id="549" name="楕円 548"/>
        <xdr:cNvSpPr/>
      </xdr:nvSpPr>
      <xdr:spPr>
        <a:xfrm>
          <a:off x="14541500" y="66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83862</xdr:rowOff>
    </xdr:from>
    <xdr:ext cx="378565" cy="259045"/>
    <xdr:sp macro="" textlink="">
      <xdr:nvSpPr>
        <xdr:cNvPr id="550" name="テキスト ボックス 549"/>
        <xdr:cNvSpPr txBox="1"/>
      </xdr:nvSpPr>
      <xdr:spPr>
        <a:xfrm>
          <a:off x="14403017" y="6770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163633</xdr:rowOff>
    </xdr:from>
    <xdr:to>
      <xdr:col>72</xdr:col>
      <xdr:colOff>38100</xdr:colOff>
      <xdr:row>39</xdr:row>
      <xdr:rowOff>93783</xdr:rowOff>
    </xdr:to>
    <xdr:sp macro="" textlink="">
      <xdr:nvSpPr>
        <xdr:cNvPr id="551" name="楕円 550"/>
        <xdr:cNvSpPr/>
      </xdr:nvSpPr>
      <xdr:spPr>
        <a:xfrm>
          <a:off x="13652500" y="66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84910</xdr:rowOff>
    </xdr:from>
    <xdr:ext cx="378565" cy="259045"/>
    <xdr:sp macro="" textlink="">
      <xdr:nvSpPr>
        <xdr:cNvPr id="552" name="テキスト ボックス 551"/>
        <xdr:cNvSpPr txBox="1"/>
      </xdr:nvSpPr>
      <xdr:spPr>
        <a:xfrm>
          <a:off x="13514017" y="6771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164879</xdr:rowOff>
    </xdr:from>
    <xdr:to>
      <xdr:col>67</xdr:col>
      <xdr:colOff>101600</xdr:colOff>
      <xdr:row>39</xdr:row>
      <xdr:rowOff>95029</xdr:rowOff>
    </xdr:to>
    <xdr:sp macro="" textlink="">
      <xdr:nvSpPr>
        <xdr:cNvPr id="553" name="楕円 552"/>
        <xdr:cNvSpPr/>
      </xdr:nvSpPr>
      <xdr:spPr>
        <a:xfrm>
          <a:off x="12763500" y="667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86156</xdr:rowOff>
    </xdr:from>
    <xdr:ext cx="313932" cy="259045"/>
    <xdr:sp macro="" textlink="">
      <xdr:nvSpPr>
        <xdr:cNvPr id="554" name="テキスト ボックス 553"/>
        <xdr:cNvSpPr txBox="1"/>
      </xdr:nvSpPr>
      <xdr:spPr>
        <a:xfrm>
          <a:off x="12657333" y="67727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125464</xdr:rowOff>
    </xdr:from>
    <xdr:to>
      <xdr:col>85</xdr:col>
      <xdr:colOff>126364</xdr:colOff>
      <xdr:row>78</xdr:row>
      <xdr:rowOff>51105</xdr:rowOff>
    </xdr:to>
    <xdr:cxnSp macro="">
      <xdr:nvCxnSpPr>
        <xdr:cNvPr id="627" name="直線コネクタ 626"/>
        <xdr:cNvCxnSpPr/>
      </xdr:nvCxnSpPr>
      <xdr:spPr>
        <a:xfrm flipV="1">
          <a:off x="16317595" y="12126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54932</xdr:rowOff>
    </xdr:from>
    <xdr:ext cx="534377" cy="259045"/>
    <xdr:sp macro="" textlink="">
      <xdr:nvSpPr>
        <xdr:cNvPr id="628" name="公債費最小値テキスト"/>
        <xdr:cNvSpPr txBox="1"/>
      </xdr:nvSpPr>
      <xdr:spPr>
        <a:xfrm>
          <a:off x="16370300" y="1342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51105</xdr:rowOff>
    </xdr:from>
    <xdr:to>
      <xdr:col>86</xdr:col>
      <xdr:colOff>25400</xdr:colOff>
      <xdr:row>78</xdr:row>
      <xdr:rowOff>51105</xdr:rowOff>
    </xdr:to>
    <xdr:cxnSp macro="">
      <xdr:nvCxnSpPr>
        <xdr:cNvPr id="629" name="直線コネクタ 628"/>
        <xdr:cNvCxnSpPr/>
      </xdr:nvCxnSpPr>
      <xdr:spPr>
        <a:xfrm>
          <a:off x="16230600" y="1342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72141</xdr:rowOff>
    </xdr:from>
    <xdr:ext cx="599010" cy="259045"/>
    <xdr:sp macro="" textlink="">
      <xdr:nvSpPr>
        <xdr:cNvPr id="630" name="公債費最大値テキスト"/>
        <xdr:cNvSpPr txBox="1"/>
      </xdr:nvSpPr>
      <xdr:spPr>
        <a:xfrm>
          <a:off x="16370300" y="11902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125464</xdr:rowOff>
    </xdr:from>
    <xdr:to>
      <xdr:col>86</xdr:col>
      <xdr:colOff>25400</xdr:colOff>
      <xdr:row>70</xdr:row>
      <xdr:rowOff>125464</xdr:rowOff>
    </xdr:to>
    <xdr:cxnSp macro="">
      <xdr:nvCxnSpPr>
        <xdr:cNvPr id="631" name="直線コネクタ 630"/>
        <xdr:cNvCxnSpPr/>
      </xdr:nvCxnSpPr>
      <xdr:spPr>
        <a:xfrm>
          <a:off x="16230600" y="121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160756</xdr:rowOff>
    </xdr:from>
    <xdr:to>
      <xdr:col>85</xdr:col>
      <xdr:colOff>127000</xdr:colOff>
      <xdr:row>76</xdr:row>
      <xdr:rowOff>162522</xdr:rowOff>
    </xdr:to>
    <xdr:cxnSp macro="">
      <xdr:nvCxnSpPr>
        <xdr:cNvPr id="632" name="直線コネクタ 631"/>
        <xdr:cNvCxnSpPr/>
      </xdr:nvCxnSpPr>
      <xdr:spPr>
        <a:xfrm>
          <a:off x="15481300" y="13190956"/>
          <a:ext cx="8382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122814</xdr:rowOff>
    </xdr:from>
    <xdr:ext cx="534377" cy="259045"/>
    <xdr:sp macro="" textlink="">
      <xdr:nvSpPr>
        <xdr:cNvPr id="633" name="公債費平均値テキスト"/>
        <xdr:cNvSpPr txBox="1"/>
      </xdr:nvSpPr>
      <xdr:spPr>
        <a:xfrm>
          <a:off x="16370300" y="12981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99937</xdr:rowOff>
    </xdr:from>
    <xdr:to>
      <xdr:col>85</xdr:col>
      <xdr:colOff>177800</xdr:colOff>
      <xdr:row>77</xdr:row>
      <xdr:rowOff>30087</xdr:rowOff>
    </xdr:to>
    <xdr:sp macro="" textlink="">
      <xdr:nvSpPr>
        <xdr:cNvPr id="634" name="フローチャート: 判断 633"/>
        <xdr:cNvSpPr/>
      </xdr:nvSpPr>
      <xdr:spPr>
        <a:xfrm>
          <a:off x="162687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160756</xdr:rowOff>
    </xdr:from>
    <xdr:to>
      <xdr:col>81</xdr:col>
      <xdr:colOff>50800</xdr:colOff>
      <xdr:row>76</xdr:row>
      <xdr:rowOff>164516</xdr:rowOff>
    </xdr:to>
    <xdr:cxnSp macro="">
      <xdr:nvCxnSpPr>
        <xdr:cNvPr id="635" name="直線コネクタ 634"/>
        <xdr:cNvCxnSpPr/>
      </xdr:nvCxnSpPr>
      <xdr:spPr>
        <a:xfrm flipV="1">
          <a:off x="14592300" y="13190956"/>
          <a:ext cx="8890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102667</xdr:rowOff>
    </xdr:from>
    <xdr:to>
      <xdr:col>81</xdr:col>
      <xdr:colOff>101600</xdr:colOff>
      <xdr:row>77</xdr:row>
      <xdr:rowOff>32817</xdr:rowOff>
    </xdr:to>
    <xdr:sp macro="" textlink="">
      <xdr:nvSpPr>
        <xdr:cNvPr id="636" name="フローチャート: 判断 635"/>
        <xdr:cNvSpPr/>
      </xdr:nvSpPr>
      <xdr:spPr>
        <a:xfrm>
          <a:off x="15430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49344</xdr:rowOff>
    </xdr:from>
    <xdr:ext cx="534377" cy="259045"/>
    <xdr:sp macro="" textlink="">
      <xdr:nvSpPr>
        <xdr:cNvPr id="637" name="テキスト ボックス 636"/>
        <xdr:cNvSpPr txBox="1"/>
      </xdr:nvSpPr>
      <xdr:spPr>
        <a:xfrm>
          <a:off x="15214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149707</xdr:rowOff>
    </xdr:from>
    <xdr:to>
      <xdr:col>76</xdr:col>
      <xdr:colOff>114300</xdr:colOff>
      <xdr:row>76</xdr:row>
      <xdr:rowOff>164516</xdr:rowOff>
    </xdr:to>
    <xdr:cxnSp macro="">
      <xdr:nvCxnSpPr>
        <xdr:cNvPr id="638" name="直線コネクタ 637"/>
        <xdr:cNvCxnSpPr/>
      </xdr:nvCxnSpPr>
      <xdr:spPr>
        <a:xfrm>
          <a:off x="13703300" y="13179907"/>
          <a:ext cx="8890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104826</xdr:rowOff>
    </xdr:from>
    <xdr:to>
      <xdr:col>76</xdr:col>
      <xdr:colOff>165100</xdr:colOff>
      <xdr:row>77</xdr:row>
      <xdr:rowOff>34976</xdr:rowOff>
    </xdr:to>
    <xdr:sp macro="" textlink="">
      <xdr:nvSpPr>
        <xdr:cNvPr id="639" name="フローチャート: 判断 638"/>
        <xdr:cNvSpPr/>
      </xdr:nvSpPr>
      <xdr:spPr>
        <a:xfrm>
          <a:off x="14541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51503</xdr:rowOff>
    </xdr:from>
    <xdr:ext cx="534377" cy="259045"/>
    <xdr:sp macro="" textlink="">
      <xdr:nvSpPr>
        <xdr:cNvPr id="640" name="テキスト ボックス 639"/>
        <xdr:cNvSpPr txBox="1"/>
      </xdr:nvSpPr>
      <xdr:spPr>
        <a:xfrm>
          <a:off x="14325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123392</xdr:rowOff>
    </xdr:from>
    <xdr:to>
      <xdr:col>71</xdr:col>
      <xdr:colOff>177800</xdr:colOff>
      <xdr:row>76</xdr:row>
      <xdr:rowOff>149707</xdr:rowOff>
    </xdr:to>
    <xdr:cxnSp macro="">
      <xdr:nvCxnSpPr>
        <xdr:cNvPr id="641" name="直線コネクタ 640"/>
        <xdr:cNvCxnSpPr/>
      </xdr:nvCxnSpPr>
      <xdr:spPr>
        <a:xfrm>
          <a:off x="12814300" y="13153592"/>
          <a:ext cx="889000" cy="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130417</xdr:rowOff>
    </xdr:from>
    <xdr:to>
      <xdr:col>72</xdr:col>
      <xdr:colOff>38100</xdr:colOff>
      <xdr:row>77</xdr:row>
      <xdr:rowOff>60567</xdr:rowOff>
    </xdr:to>
    <xdr:sp macro="" textlink="">
      <xdr:nvSpPr>
        <xdr:cNvPr id="642" name="フローチャート: 判断 641"/>
        <xdr:cNvSpPr/>
      </xdr:nvSpPr>
      <xdr:spPr>
        <a:xfrm>
          <a:off x="13652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51694</xdr:rowOff>
    </xdr:from>
    <xdr:ext cx="534377" cy="259045"/>
    <xdr:sp macro="" textlink="">
      <xdr:nvSpPr>
        <xdr:cNvPr id="643" name="テキスト ボックス 642"/>
        <xdr:cNvSpPr txBox="1"/>
      </xdr:nvSpPr>
      <xdr:spPr>
        <a:xfrm>
          <a:off x="13436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73330</xdr:rowOff>
    </xdr:from>
    <xdr:to>
      <xdr:col>67</xdr:col>
      <xdr:colOff>101600</xdr:colOff>
      <xdr:row>77</xdr:row>
      <xdr:rowOff>3480</xdr:rowOff>
    </xdr:to>
    <xdr:sp macro="" textlink="">
      <xdr:nvSpPr>
        <xdr:cNvPr id="644" name="フローチャート: 判断 643"/>
        <xdr:cNvSpPr/>
      </xdr:nvSpPr>
      <xdr:spPr>
        <a:xfrm>
          <a:off x="12763500" y="1310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166057</xdr:rowOff>
    </xdr:from>
    <xdr:ext cx="534377" cy="259045"/>
    <xdr:sp macro="" textlink="">
      <xdr:nvSpPr>
        <xdr:cNvPr id="645" name="テキスト ボックス 644"/>
        <xdr:cNvSpPr txBox="1"/>
      </xdr:nvSpPr>
      <xdr:spPr>
        <a:xfrm>
          <a:off x="12547111" y="1319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111722</xdr:rowOff>
    </xdr:from>
    <xdr:to>
      <xdr:col>85</xdr:col>
      <xdr:colOff>177800</xdr:colOff>
      <xdr:row>77</xdr:row>
      <xdr:rowOff>41872</xdr:rowOff>
    </xdr:to>
    <xdr:sp macro="" textlink="">
      <xdr:nvSpPr>
        <xdr:cNvPr id="651" name="楕円 650"/>
        <xdr:cNvSpPr/>
      </xdr:nvSpPr>
      <xdr:spPr>
        <a:xfrm>
          <a:off x="16268700" y="1314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90149</xdr:rowOff>
    </xdr:from>
    <xdr:ext cx="534377" cy="259045"/>
    <xdr:sp macro="" textlink="">
      <xdr:nvSpPr>
        <xdr:cNvPr id="652" name="公債費該当値テキスト"/>
        <xdr:cNvSpPr txBox="1"/>
      </xdr:nvSpPr>
      <xdr:spPr>
        <a:xfrm>
          <a:off x="16370300" y="1312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109956</xdr:rowOff>
    </xdr:from>
    <xdr:to>
      <xdr:col>81</xdr:col>
      <xdr:colOff>101600</xdr:colOff>
      <xdr:row>77</xdr:row>
      <xdr:rowOff>40106</xdr:rowOff>
    </xdr:to>
    <xdr:sp macro="" textlink="">
      <xdr:nvSpPr>
        <xdr:cNvPr id="653" name="楕円 652"/>
        <xdr:cNvSpPr/>
      </xdr:nvSpPr>
      <xdr:spPr>
        <a:xfrm>
          <a:off x="15430500" y="131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31233</xdr:rowOff>
    </xdr:from>
    <xdr:ext cx="534377" cy="259045"/>
    <xdr:sp macro="" textlink="">
      <xdr:nvSpPr>
        <xdr:cNvPr id="654" name="テキスト ボックス 653"/>
        <xdr:cNvSpPr txBox="1"/>
      </xdr:nvSpPr>
      <xdr:spPr>
        <a:xfrm>
          <a:off x="15214111" y="1323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113716</xdr:rowOff>
    </xdr:from>
    <xdr:to>
      <xdr:col>76</xdr:col>
      <xdr:colOff>165100</xdr:colOff>
      <xdr:row>77</xdr:row>
      <xdr:rowOff>43866</xdr:rowOff>
    </xdr:to>
    <xdr:sp macro="" textlink="">
      <xdr:nvSpPr>
        <xdr:cNvPr id="655" name="楕円 654"/>
        <xdr:cNvSpPr/>
      </xdr:nvSpPr>
      <xdr:spPr>
        <a:xfrm>
          <a:off x="14541500" y="1314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34993</xdr:rowOff>
    </xdr:from>
    <xdr:ext cx="534377" cy="259045"/>
    <xdr:sp macro="" textlink="">
      <xdr:nvSpPr>
        <xdr:cNvPr id="656" name="テキスト ボックス 655"/>
        <xdr:cNvSpPr txBox="1"/>
      </xdr:nvSpPr>
      <xdr:spPr>
        <a:xfrm>
          <a:off x="14325111" y="13236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98907</xdr:rowOff>
    </xdr:from>
    <xdr:to>
      <xdr:col>72</xdr:col>
      <xdr:colOff>38100</xdr:colOff>
      <xdr:row>77</xdr:row>
      <xdr:rowOff>29057</xdr:rowOff>
    </xdr:to>
    <xdr:sp macro="" textlink="">
      <xdr:nvSpPr>
        <xdr:cNvPr id="657" name="楕円 656"/>
        <xdr:cNvSpPr/>
      </xdr:nvSpPr>
      <xdr:spPr>
        <a:xfrm>
          <a:off x="13652500" y="1312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45585</xdr:rowOff>
    </xdr:from>
    <xdr:ext cx="534377" cy="259045"/>
    <xdr:sp macro="" textlink="">
      <xdr:nvSpPr>
        <xdr:cNvPr id="658" name="テキスト ボックス 657"/>
        <xdr:cNvSpPr txBox="1"/>
      </xdr:nvSpPr>
      <xdr:spPr>
        <a:xfrm>
          <a:off x="13436111" y="129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72592</xdr:rowOff>
    </xdr:from>
    <xdr:to>
      <xdr:col>67</xdr:col>
      <xdr:colOff>101600</xdr:colOff>
      <xdr:row>77</xdr:row>
      <xdr:rowOff>2742</xdr:rowOff>
    </xdr:to>
    <xdr:sp macro="" textlink="">
      <xdr:nvSpPr>
        <xdr:cNvPr id="659" name="楕円 658"/>
        <xdr:cNvSpPr/>
      </xdr:nvSpPr>
      <xdr:spPr>
        <a:xfrm>
          <a:off x="12763500" y="1310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19270</xdr:rowOff>
    </xdr:from>
    <xdr:ext cx="534377" cy="259045"/>
    <xdr:sp macro="" textlink="">
      <xdr:nvSpPr>
        <xdr:cNvPr id="660" name="テキスト ボックス 659"/>
        <xdr:cNvSpPr txBox="1"/>
      </xdr:nvSpPr>
      <xdr:spPr>
        <a:xfrm>
          <a:off x="12547111" y="128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99978</xdr:rowOff>
    </xdr:from>
    <xdr:to>
      <xdr:col>85</xdr:col>
      <xdr:colOff>126364</xdr:colOff>
      <xdr:row>99</xdr:row>
      <xdr:rowOff>44433</xdr:rowOff>
    </xdr:to>
    <xdr:cxnSp macro="">
      <xdr:nvCxnSpPr>
        <xdr:cNvPr id="684" name="直線コネクタ 683"/>
        <xdr:cNvCxnSpPr/>
      </xdr:nvCxnSpPr>
      <xdr:spPr>
        <a:xfrm flipV="1">
          <a:off x="16317595" y="15701928"/>
          <a:ext cx="1269" cy="131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60181</xdr:rowOff>
    </xdr:from>
    <xdr:ext cx="249299" cy="259045"/>
    <xdr:sp macro="" textlink="">
      <xdr:nvSpPr>
        <xdr:cNvPr id="685" name="積立金最小値テキスト"/>
        <xdr:cNvSpPr txBox="1"/>
      </xdr:nvSpPr>
      <xdr:spPr>
        <a:xfrm>
          <a:off x="16370300" y="170337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44433</xdr:rowOff>
    </xdr:from>
    <xdr:to>
      <xdr:col>86</xdr:col>
      <xdr:colOff>25400</xdr:colOff>
      <xdr:row>99</xdr:row>
      <xdr:rowOff>44433</xdr:rowOff>
    </xdr:to>
    <xdr:cxnSp macro="">
      <xdr:nvCxnSpPr>
        <xdr:cNvPr id="686" name="直線コネクタ 685"/>
        <xdr:cNvCxnSpPr/>
      </xdr:nvCxnSpPr>
      <xdr:spPr>
        <a:xfrm>
          <a:off x="16230600" y="1701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46655</xdr:rowOff>
    </xdr:from>
    <xdr:ext cx="599010" cy="259045"/>
    <xdr:sp macro="" textlink="">
      <xdr:nvSpPr>
        <xdr:cNvPr id="687" name="積立金最大値テキスト"/>
        <xdr:cNvSpPr txBox="1"/>
      </xdr:nvSpPr>
      <xdr:spPr>
        <a:xfrm>
          <a:off x="16370300" y="15477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99978</xdr:rowOff>
    </xdr:from>
    <xdr:to>
      <xdr:col>86</xdr:col>
      <xdr:colOff>25400</xdr:colOff>
      <xdr:row>91</xdr:row>
      <xdr:rowOff>99978</xdr:rowOff>
    </xdr:to>
    <xdr:cxnSp macro="">
      <xdr:nvCxnSpPr>
        <xdr:cNvPr id="688" name="直線コネクタ 687"/>
        <xdr:cNvCxnSpPr/>
      </xdr:nvCxnSpPr>
      <xdr:spPr>
        <a:xfrm>
          <a:off x="16230600" y="1570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41208</xdr:rowOff>
    </xdr:from>
    <xdr:to>
      <xdr:col>85</xdr:col>
      <xdr:colOff>127000</xdr:colOff>
      <xdr:row>99</xdr:row>
      <xdr:rowOff>41570</xdr:rowOff>
    </xdr:to>
    <xdr:cxnSp macro="">
      <xdr:nvCxnSpPr>
        <xdr:cNvPr id="689" name="直線コネクタ 688"/>
        <xdr:cNvCxnSpPr/>
      </xdr:nvCxnSpPr>
      <xdr:spPr>
        <a:xfrm flipV="1">
          <a:off x="15481300" y="17014758"/>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149080</xdr:rowOff>
    </xdr:from>
    <xdr:ext cx="534377" cy="259045"/>
    <xdr:sp macro="" textlink="">
      <xdr:nvSpPr>
        <xdr:cNvPr id="690" name="積立金平均値テキスト"/>
        <xdr:cNvSpPr txBox="1"/>
      </xdr:nvSpPr>
      <xdr:spPr>
        <a:xfrm>
          <a:off x="16370300" y="16779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126203</xdr:rowOff>
    </xdr:from>
    <xdr:to>
      <xdr:col>85</xdr:col>
      <xdr:colOff>177800</xdr:colOff>
      <xdr:row>99</xdr:row>
      <xdr:rowOff>56353</xdr:rowOff>
    </xdr:to>
    <xdr:sp macro="" textlink="">
      <xdr:nvSpPr>
        <xdr:cNvPr id="691" name="フローチャート: 判断 690"/>
        <xdr:cNvSpPr/>
      </xdr:nvSpPr>
      <xdr:spPr>
        <a:xfrm>
          <a:off x="16268700" y="169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40287</xdr:rowOff>
    </xdr:from>
    <xdr:to>
      <xdr:col>81</xdr:col>
      <xdr:colOff>50800</xdr:colOff>
      <xdr:row>99</xdr:row>
      <xdr:rowOff>41570</xdr:rowOff>
    </xdr:to>
    <xdr:cxnSp macro="">
      <xdr:nvCxnSpPr>
        <xdr:cNvPr id="692" name="直線コネクタ 691"/>
        <xdr:cNvCxnSpPr/>
      </xdr:nvCxnSpPr>
      <xdr:spPr>
        <a:xfrm>
          <a:off x="14592300" y="17013837"/>
          <a:ext cx="889000" cy="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134351</xdr:rowOff>
    </xdr:from>
    <xdr:to>
      <xdr:col>81</xdr:col>
      <xdr:colOff>101600</xdr:colOff>
      <xdr:row>99</xdr:row>
      <xdr:rowOff>64501</xdr:rowOff>
    </xdr:to>
    <xdr:sp macro="" textlink="">
      <xdr:nvSpPr>
        <xdr:cNvPr id="693" name="フローチャート: 判断 692"/>
        <xdr:cNvSpPr/>
      </xdr:nvSpPr>
      <xdr:spPr>
        <a:xfrm>
          <a:off x="15430500" y="1693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81028</xdr:rowOff>
    </xdr:from>
    <xdr:ext cx="534377" cy="259045"/>
    <xdr:sp macro="" textlink="">
      <xdr:nvSpPr>
        <xdr:cNvPr id="694" name="テキスト ボックス 693"/>
        <xdr:cNvSpPr txBox="1"/>
      </xdr:nvSpPr>
      <xdr:spPr>
        <a:xfrm>
          <a:off x="15214111" y="16711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40287</xdr:rowOff>
    </xdr:from>
    <xdr:to>
      <xdr:col>76</xdr:col>
      <xdr:colOff>114300</xdr:colOff>
      <xdr:row>99</xdr:row>
      <xdr:rowOff>41892</xdr:rowOff>
    </xdr:to>
    <xdr:cxnSp macro="">
      <xdr:nvCxnSpPr>
        <xdr:cNvPr id="695" name="直線コネクタ 694"/>
        <xdr:cNvCxnSpPr/>
      </xdr:nvCxnSpPr>
      <xdr:spPr>
        <a:xfrm flipV="1">
          <a:off x="13703300" y="17013837"/>
          <a:ext cx="889000" cy="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138350</xdr:rowOff>
    </xdr:from>
    <xdr:to>
      <xdr:col>76</xdr:col>
      <xdr:colOff>165100</xdr:colOff>
      <xdr:row>99</xdr:row>
      <xdr:rowOff>68500</xdr:rowOff>
    </xdr:to>
    <xdr:sp macro="" textlink="">
      <xdr:nvSpPr>
        <xdr:cNvPr id="696" name="フローチャート: 判断 695"/>
        <xdr:cNvSpPr/>
      </xdr:nvSpPr>
      <xdr:spPr>
        <a:xfrm>
          <a:off x="14541500" y="169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85027</xdr:rowOff>
    </xdr:from>
    <xdr:ext cx="534377" cy="259045"/>
    <xdr:sp macro="" textlink="">
      <xdr:nvSpPr>
        <xdr:cNvPr id="697" name="テキスト ボックス 696"/>
        <xdr:cNvSpPr txBox="1"/>
      </xdr:nvSpPr>
      <xdr:spPr>
        <a:xfrm>
          <a:off x="14325111" y="1671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36299</xdr:rowOff>
    </xdr:from>
    <xdr:to>
      <xdr:col>71</xdr:col>
      <xdr:colOff>177800</xdr:colOff>
      <xdr:row>99</xdr:row>
      <xdr:rowOff>41892</xdr:rowOff>
    </xdr:to>
    <xdr:cxnSp macro="">
      <xdr:nvCxnSpPr>
        <xdr:cNvPr id="698" name="直線コネクタ 697"/>
        <xdr:cNvCxnSpPr/>
      </xdr:nvCxnSpPr>
      <xdr:spPr>
        <a:xfrm>
          <a:off x="12814300" y="17009849"/>
          <a:ext cx="889000" cy="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138297</xdr:rowOff>
    </xdr:from>
    <xdr:to>
      <xdr:col>72</xdr:col>
      <xdr:colOff>38100</xdr:colOff>
      <xdr:row>99</xdr:row>
      <xdr:rowOff>68447</xdr:rowOff>
    </xdr:to>
    <xdr:sp macro="" textlink="">
      <xdr:nvSpPr>
        <xdr:cNvPr id="699" name="フローチャート: 判断 698"/>
        <xdr:cNvSpPr/>
      </xdr:nvSpPr>
      <xdr:spPr>
        <a:xfrm>
          <a:off x="13652500" y="16940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84974</xdr:rowOff>
    </xdr:from>
    <xdr:ext cx="534377" cy="259045"/>
    <xdr:sp macro="" textlink="">
      <xdr:nvSpPr>
        <xdr:cNvPr id="700" name="テキスト ボックス 699"/>
        <xdr:cNvSpPr txBox="1"/>
      </xdr:nvSpPr>
      <xdr:spPr>
        <a:xfrm>
          <a:off x="13436111" y="1671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140830</xdr:rowOff>
    </xdr:from>
    <xdr:to>
      <xdr:col>67</xdr:col>
      <xdr:colOff>101600</xdr:colOff>
      <xdr:row>99</xdr:row>
      <xdr:rowOff>70980</xdr:rowOff>
    </xdr:to>
    <xdr:sp macro="" textlink="">
      <xdr:nvSpPr>
        <xdr:cNvPr id="701" name="フローチャート: 判断 700"/>
        <xdr:cNvSpPr/>
      </xdr:nvSpPr>
      <xdr:spPr>
        <a:xfrm>
          <a:off x="12763500" y="1694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87507</xdr:rowOff>
    </xdr:from>
    <xdr:ext cx="534377" cy="259045"/>
    <xdr:sp macro="" textlink="">
      <xdr:nvSpPr>
        <xdr:cNvPr id="702" name="テキスト ボックス 701"/>
        <xdr:cNvSpPr txBox="1"/>
      </xdr:nvSpPr>
      <xdr:spPr>
        <a:xfrm>
          <a:off x="12547111" y="1671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161858</xdr:rowOff>
    </xdr:from>
    <xdr:to>
      <xdr:col>85</xdr:col>
      <xdr:colOff>177800</xdr:colOff>
      <xdr:row>99</xdr:row>
      <xdr:rowOff>92008</xdr:rowOff>
    </xdr:to>
    <xdr:sp macro="" textlink="">
      <xdr:nvSpPr>
        <xdr:cNvPr id="708" name="楕円 707"/>
        <xdr:cNvSpPr/>
      </xdr:nvSpPr>
      <xdr:spPr>
        <a:xfrm>
          <a:off x="16268700" y="1696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104631</xdr:rowOff>
    </xdr:from>
    <xdr:ext cx="469744" cy="259045"/>
    <xdr:sp macro="" textlink="">
      <xdr:nvSpPr>
        <xdr:cNvPr id="709" name="積立金該当値テキスト"/>
        <xdr:cNvSpPr txBox="1"/>
      </xdr:nvSpPr>
      <xdr:spPr>
        <a:xfrm>
          <a:off x="16370300" y="1690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162220</xdr:rowOff>
    </xdr:from>
    <xdr:to>
      <xdr:col>81</xdr:col>
      <xdr:colOff>101600</xdr:colOff>
      <xdr:row>99</xdr:row>
      <xdr:rowOff>92370</xdr:rowOff>
    </xdr:to>
    <xdr:sp macro="" textlink="">
      <xdr:nvSpPr>
        <xdr:cNvPr id="710" name="楕円 709"/>
        <xdr:cNvSpPr/>
      </xdr:nvSpPr>
      <xdr:spPr>
        <a:xfrm>
          <a:off x="15430500" y="1696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83497</xdr:rowOff>
    </xdr:from>
    <xdr:ext cx="469744" cy="259045"/>
    <xdr:sp macro="" textlink="">
      <xdr:nvSpPr>
        <xdr:cNvPr id="711" name="テキスト ボックス 710"/>
        <xdr:cNvSpPr txBox="1"/>
      </xdr:nvSpPr>
      <xdr:spPr>
        <a:xfrm>
          <a:off x="15246428" y="1705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160937</xdr:rowOff>
    </xdr:from>
    <xdr:to>
      <xdr:col>76</xdr:col>
      <xdr:colOff>165100</xdr:colOff>
      <xdr:row>99</xdr:row>
      <xdr:rowOff>91087</xdr:rowOff>
    </xdr:to>
    <xdr:sp macro="" textlink="">
      <xdr:nvSpPr>
        <xdr:cNvPr id="712" name="楕円 711"/>
        <xdr:cNvSpPr/>
      </xdr:nvSpPr>
      <xdr:spPr>
        <a:xfrm>
          <a:off x="14541500" y="1696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82214</xdr:rowOff>
    </xdr:from>
    <xdr:ext cx="469744" cy="259045"/>
    <xdr:sp macro="" textlink="">
      <xdr:nvSpPr>
        <xdr:cNvPr id="713" name="テキスト ボックス 712"/>
        <xdr:cNvSpPr txBox="1"/>
      </xdr:nvSpPr>
      <xdr:spPr>
        <a:xfrm>
          <a:off x="14357428" y="17055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162542</xdr:rowOff>
    </xdr:from>
    <xdr:to>
      <xdr:col>72</xdr:col>
      <xdr:colOff>38100</xdr:colOff>
      <xdr:row>99</xdr:row>
      <xdr:rowOff>92692</xdr:rowOff>
    </xdr:to>
    <xdr:sp macro="" textlink="">
      <xdr:nvSpPr>
        <xdr:cNvPr id="714" name="楕円 713"/>
        <xdr:cNvSpPr/>
      </xdr:nvSpPr>
      <xdr:spPr>
        <a:xfrm>
          <a:off x="13652500" y="169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83819</xdr:rowOff>
    </xdr:from>
    <xdr:ext cx="469744" cy="259045"/>
    <xdr:sp macro="" textlink="">
      <xdr:nvSpPr>
        <xdr:cNvPr id="715" name="テキスト ボックス 714"/>
        <xdr:cNvSpPr txBox="1"/>
      </xdr:nvSpPr>
      <xdr:spPr>
        <a:xfrm>
          <a:off x="13468428" y="1705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156949</xdr:rowOff>
    </xdr:from>
    <xdr:to>
      <xdr:col>67</xdr:col>
      <xdr:colOff>101600</xdr:colOff>
      <xdr:row>99</xdr:row>
      <xdr:rowOff>87099</xdr:rowOff>
    </xdr:to>
    <xdr:sp macro="" textlink="">
      <xdr:nvSpPr>
        <xdr:cNvPr id="716" name="楕円 715"/>
        <xdr:cNvSpPr/>
      </xdr:nvSpPr>
      <xdr:spPr>
        <a:xfrm>
          <a:off x="12763500" y="1695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78226</xdr:rowOff>
    </xdr:from>
    <xdr:ext cx="469744" cy="259045"/>
    <xdr:sp macro="" textlink="">
      <xdr:nvSpPr>
        <xdr:cNvPr id="717" name="テキスト ボックス 716"/>
        <xdr:cNvSpPr txBox="1"/>
      </xdr:nvSpPr>
      <xdr:spPr>
        <a:xfrm>
          <a:off x="12579428" y="17051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77795</xdr:rowOff>
    </xdr:from>
    <xdr:to>
      <xdr:col>116</xdr:col>
      <xdr:colOff>62864</xdr:colOff>
      <xdr:row>38</xdr:row>
      <xdr:rowOff>139700</xdr:rowOff>
    </xdr:to>
    <xdr:cxnSp macro="">
      <xdr:nvCxnSpPr>
        <xdr:cNvPr id="739" name="直線コネクタ 738"/>
        <xdr:cNvCxnSpPr/>
      </xdr:nvCxnSpPr>
      <xdr:spPr>
        <a:xfrm flipV="1">
          <a:off x="22159595" y="5221295"/>
          <a:ext cx="1269" cy="143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24472</xdr:rowOff>
    </xdr:from>
    <xdr:ext cx="534377" cy="259045"/>
    <xdr:sp macro="" textlink="">
      <xdr:nvSpPr>
        <xdr:cNvPr id="742" name="投資及び出資金最大値テキスト"/>
        <xdr:cNvSpPr txBox="1"/>
      </xdr:nvSpPr>
      <xdr:spPr>
        <a:xfrm>
          <a:off x="22212300" y="499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77795</xdr:rowOff>
    </xdr:from>
    <xdr:to>
      <xdr:col>116</xdr:col>
      <xdr:colOff>152400</xdr:colOff>
      <xdr:row>30</xdr:row>
      <xdr:rowOff>77795</xdr:rowOff>
    </xdr:to>
    <xdr:cxnSp macro="">
      <xdr:nvCxnSpPr>
        <xdr:cNvPr id="743" name="直線コネクタ 742"/>
        <xdr:cNvCxnSpPr/>
      </xdr:nvCxnSpPr>
      <xdr:spPr>
        <a:xfrm>
          <a:off x="22072600" y="522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7261</xdr:rowOff>
    </xdr:from>
    <xdr:ext cx="469744" cy="259045"/>
    <xdr:sp macro="" textlink="">
      <xdr:nvSpPr>
        <xdr:cNvPr id="745" name="投資及び出資金平均値テキスト"/>
        <xdr:cNvSpPr txBox="1"/>
      </xdr:nvSpPr>
      <xdr:spPr>
        <a:xfrm>
          <a:off x="22212300" y="635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155834</xdr:rowOff>
    </xdr:from>
    <xdr:to>
      <xdr:col>116</xdr:col>
      <xdr:colOff>114300</xdr:colOff>
      <xdr:row>38</xdr:row>
      <xdr:rowOff>85984</xdr:rowOff>
    </xdr:to>
    <xdr:sp macro="" textlink="">
      <xdr:nvSpPr>
        <xdr:cNvPr id="746" name="フローチャート: 判断 745"/>
        <xdr:cNvSpPr/>
      </xdr:nvSpPr>
      <xdr:spPr>
        <a:xfrm>
          <a:off x="221107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161869</xdr:rowOff>
    </xdr:from>
    <xdr:to>
      <xdr:col>112</xdr:col>
      <xdr:colOff>38100</xdr:colOff>
      <xdr:row>38</xdr:row>
      <xdr:rowOff>92019</xdr:rowOff>
    </xdr:to>
    <xdr:sp macro="" textlink="">
      <xdr:nvSpPr>
        <xdr:cNvPr id="748" name="フローチャート: 判断 747"/>
        <xdr:cNvSpPr/>
      </xdr:nvSpPr>
      <xdr:spPr>
        <a:xfrm>
          <a:off x="21272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108546</xdr:rowOff>
    </xdr:from>
    <xdr:ext cx="469744" cy="259045"/>
    <xdr:sp macro="" textlink="">
      <xdr:nvSpPr>
        <xdr:cNvPr id="749" name="テキスト ボックス 748"/>
        <xdr:cNvSpPr txBox="1"/>
      </xdr:nvSpPr>
      <xdr:spPr>
        <a:xfrm>
          <a:off x="21088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9256</xdr:rowOff>
    </xdr:from>
    <xdr:to>
      <xdr:col>107</xdr:col>
      <xdr:colOff>101600</xdr:colOff>
      <xdr:row>38</xdr:row>
      <xdr:rowOff>110856</xdr:rowOff>
    </xdr:to>
    <xdr:sp macro="" textlink="">
      <xdr:nvSpPr>
        <xdr:cNvPr id="751" name="フローチャート: 判断 750"/>
        <xdr:cNvSpPr/>
      </xdr:nvSpPr>
      <xdr:spPr>
        <a:xfrm>
          <a:off x="20383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127383</xdr:rowOff>
    </xdr:from>
    <xdr:ext cx="378565" cy="259045"/>
    <xdr:sp macro="" textlink="">
      <xdr:nvSpPr>
        <xdr:cNvPr id="752" name="テキスト ボックス 751"/>
        <xdr:cNvSpPr txBox="1"/>
      </xdr:nvSpPr>
      <xdr:spPr>
        <a:xfrm>
          <a:off x="20245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32756</xdr:rowOff>
    </xdr:from>
    <xdr:to>
      <xdr:col>102</xdr:col>
      <xdr:colOff>165100</xdr:colOff>
      <xdr:row>38</xdr:row>
      <xdr:rowOff>134356</xdr:rowOff>
    </xdr:to>
    <xdr:sp macro="" textlink="">
      <xdr:nvSpPr>
        <xdr:cNvPr id="754" name="フローチャート: 判断 753"/>
        <xdr:cNvSpPr/>
      </xdr:nvSpPr>
      <xdr:spPr>
        <a:xfrm>
          <a:off x="19494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150883</xdr:rowOff>
    </xdr:from>
    <xdr:ext cx="378565" cy="259045"/>
    <xdr:sp macro="" textlink="">
      <xdr:nvSpPr>
        <xdr:cNvPr id="755" name="テキスト ボックス 754"/>
        <xdr:cNvSpPr txBox="1"/>
      </xdr:nvSpPr>
      <xdr:spPr>
        <a:xfrm>
          <a:off x="19356017" y="6323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34493</xdr:rowOff>
    </xdr:from>
    <xdr:to>
      <xdr:col>98</xdr:col>
      <xdr:colOff>38100</xdr:colOff>
      <xdr:row>38</xdr:row>
      <xdr:rowOff>136093</xdr:rowOff>
    </xdr:to>
    <xdr:sp macro="" textlink="">
      <xdr:nvSpPr>
        <xdr:cNvPr id="756" name="フローチャート: 判断 755"/>
        <xdr:cNvSpPr/>
      </xdr:nvSpPr>
      <xdr:spPr>
        <a:xfrm>
          <a:off x="18605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152620</xdr:rowOff>
    </xdr:from>
    <xdr:ext cx="378565" cy="259045"/>
    <xdr:sp macro="" textlink="">
      <xdr:nvSpPr>
        <xdr:cNvPr id="757" name="テキスト ボックス 756"/>
        <xdr:cNvSpPr txBox="1"/>
      </xdr:nvSpPr>
      <xdr:spPr>
        <a:xfrm>
          <a:off x="18467017" y="63248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9764</xdr:rowOff>
    </xdr:from>
    <xdr:to>
      <xdr:col>116</xdr:col>
      <xdr:colOff>62864</xdr:colOff>
      <xdr:row>58</xdr:row>
      <xdr:rowOff>139700</xdr:rowOff>
    </xdr:to>
    <xdr:cxnSp macro="">
      <xdr:nvCxnSpPr>
        <xdr:cNvPr id="794" name="直線コネクタ 793"/>
        <xdr:cNvCxnSpPr/>
      </xdr:nvCxnSpPr>
      <xdr:spPr>
        <a:xfrm flipV="1">
          <a:off x="22159595" y="8925164"/>
          <a:ext cx="1269" cy="1158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127891</xdr:rowOff>
    </xdr:from>
    <xdr:ext cx="534377" cy="259045"/>
    <xdr:sp macro="" textlink="">
      <xdr:nvSpPr>
        <xdr:cNvPr id="797" name="貸付金最大値テキスト"/>
        <xdr:cNvSpPr txBox="1"/>
      </xdr:nvSpPr>
      <xdr:spPr>
        <a:xfrm>
          <a:off x="22212300" y="87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9764</xdr:rowOff>
    </xdr:from>
    <xdr:to>
      <xdr:col>116</xdr:col>
      <xdr:colOff>152400</xdr:colOff>
      <xdr:row>52</xdr:row>
      <xdr:rowOff>9764</xdr:rowOff>
    </xdr:to>
    <xdr:cxnSp macro="">
      <xdr:nvCxnSpPr>
        <xdr:cNvPr id="798" name="直線コネクタ 797"/>
        <xdr:cNvCxnSpPr/>
      </xdr:nvCxnSpPr>
      <xdr:spPr>
        <a:xfrm>
          <a:off x="22072600" y="89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137597</xdr:rowOff>
    </xdr:from>
    <xdr:to>
      <xdr:col>116</xdr:col>
      <xdr:colOff>63500</xdr:colOff>
      <xdr:row>58</xdr:row>
      <xdr:rowOff>137643</xdr:rowOff>
    </xdr:to>
    <xdr:cxnSp macro="">
      <xdr:nvCxnSpPr>
        <xdr:cNvPr id="799" name="直線コネクタ 798"/>
        <xdr:cNvCxnSpPr/>
      </xdr:nvCxnSpPr>
      <xdr:spPr>
        <a:xfrm flipV="1">
          <a:off x="21323300" y="10081697"/>
          <a:ext cx="8382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48683</xdr:rowOff>
    </xdr:from>
    <xdr:ext cx="469744" cy="259045"/>
    <xdr:sp macro="" textlink="">
      <xdr:nvSpPr>
        <xdr:cNvPr id="800" name="貸付金平均値テキスト"/>
        <xdr:cNvSpPr txBox="1"/>
      </xdr:nvSpPr>
      <xdr:spPr>
        <a:xfrm>
          <a:off x="22212300" y="9821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25806</xdr:rowOff>
    </xdr:from>
    <xdr:to>
      <xdr:col>116</xdr:col>
      <xdr:colOff>114300</xdr:colOff>
      <xdr:row>58</xdr:row>
      <xdr:rowOff>127406</xdr:rowOff>
    </xdr:to>
    <xdr:sp macro="" textlink="">
      <xdr:nvSpPr>
        <xdr:cNvPr id="801" name="フローチャート: 判断 800"/>
        <xdr:cNvSpPr/>
      </xdr:nvSpPr>
      <xdr:spPr>
        <a:xfrm>
          <a:off x="221107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137597</xdr:rowOff>
    </xdr:from>
    <xdr:to>
      <xdr:col>111</xdr:col>
      <xdr:colOff>177800</xdr:colOff>
      <xdr:row>58</xdr:row>
      <xdr:rowOff>137643</xdr:rowOff>
    </xdr:to>
    <xdr:cxnSp macro="">
      <xdr:nvCxnSpPr>
        <xdr:cNvPr id="802" name="直線コネクタ 801"/>
        <xdr:cNvCxnSpPr/>
      </xdr:nvCxnSpPr>
      <xdr:spPr>
        <a:xfrm>
          <a:off x="20434300" y="1008169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26401</xdr:rowOff>
    </xdr:from>
    <xdr:to>
      <xdr:col>112</xdr:col>
      <xdr:colOff>38100</xdr:colOff>
      <xdr:row>58</xdr:row>
      <xdr:rowOff>128001</xdr:rowOff>
    </xdr:to>
    <xdr:sp macro="" textlink="">
      <xdr:nvSpPr>
        <xdr:cNvPr id="803" name="フローチャート: 判断 802"/>
        <xdr:cNvSpPr/>
      </xdr:nvSpPr>
      <xdr:spPr>
        <a:xfrm>
          <a:off x="21272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144528</xdr:rowOff>
    </xdr:from>
    <xdr:ext cx="469744" cy="259045"/>
    <xdr:sp macro="" textlink="">
      <xdr:nvSpPr>
        <xdr:cNvPr id="804" name="テキスト ボックス 803"/>
        <xdr:cNvSpPr txBox="1"/>
      </xdr:nvSpPr>
      <xdr:spPr>
        <a:xfrm>
          <a:off x="21088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137597</xdr:rowOff>
    </xdr:from>
    <xdr:to>
      <xdr:col>107</xdr:col>
      <xdr:colOff>50800</xdr:colOff>
      <xdr:row>58</xdr:row>
      <xdr:rowOff>137597</xdr:rowOff>
    </xdr:to>
    <xdr:cxnSp macro="">
      <xdr:nvCxnSpPr>
        <xdr:cNvPr id="805" name="直線コネクタ 804"/>
        <xdr:cNvCxnSpPr/>
      </xdr:nvCxnSpPr>
      <xdr:spPr>
        <a:xfrm>
          <a:off x="19545300" y="100816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18994</xdr:rowOff>
    </xdr:from>
    <xdr:to>
      <xdr:col>107</xdr:col>
      <xdr:colOff>101600</xdr:colOff>
      <xdr:row>58</xdr:row>
      <xdr:rowOff>120594</xdr:rowOff>
    </xdr:to>
    <xdr:sp macro="" textlink="">
      <xdr:nvSpPr>
        <xdr:cNvPr id="806" name="フローチャート: 判断 805"/>
        <xdr:cNvSpPr/>
      </xdr:nvSpPr>
      <xdr:spPr>
        <a:xfrm>
          <a:off x="20383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137121</xdr:rowOff>
    </xdr:from>
    <xdr:ext cx="469744" cy="259045"/>
    <xdr:sp macro="" textlink="">
      <xdr:nvSpPr>
        <xdr:cNvPr id="807" name="テキスト ボックス 806"/>
        <xdr:cNvSpPr txBox="1"/>
      </xdr:nvSpPr>
      <xdr:spPr>
        <a:xfrm>
          <a:off x="20199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137597</xdr:rowOff>
    </xdr:from>
    <xdr:to>
      <xdr:col>102</xdr:col>
      <xdr:colOff>114300</xdr:colOff>
      <xdr:row>58</xdr:row>
      <xdr:rowOff>137643</xdr:rowOff>
    </xdr:to>
    <xdr:cxnSp macro="">
      <xdr:nvCxnSpPr>
        <xdr:cNvPr id="808" name="直線コネクタ 807"/>
        <xdr:cNvCxnSpPr/>
      </xdr:nvCxnSpPr>
      <xdr:spPr>
        <a:xfrm flipV="1">
          <a:off x="18656300" y="1008169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33944</xdr:rowOff>
    </xdr:from>
    <xdr:to>
      <xdr:col>102</xdr:col>
      <xdr:colOff>165100</xdr:colOff>
      <xdr:row>58</xdr:row>
      <xdr:rowOff>135544</xdr:rowOff>
    </xdr:to>
    <xdr:sp macro="" textlink="">
      <xdr:nvSpPr>
        <xdr:cNvPr id="809" name="フローチャート: 判断 808"/>
        <xdr:cNvSpPr/>
      </xdr:nvSpPr>
      <xdr:spPr>
        <a:xfrm>
          <a:off x="19494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152071</xdr:rowOff>
    </xdr:from>
    <xdr:ext cx="469744" cy="259045"/>
    <xdr:sp macro="" textlink="">
      <xdr:nvSpPr>
        <xdr:cNvPr id="810" name="テキスト ボックス 809"/>
        <xdr:cNvSpPr txBox="1"/>
      </xdr:nvSpPr>
      <xdr:spPr>
        <a:xfrm>
          <a:off x="19310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23932</xdr:rowOff>
    </xdr:from>
    <xdr:to>
      <xdr:col>98</xdr:col>
      <xdr:colOff>38100</xdr:colOff>
      <xdr:row>58</xdr:row>
      <xdr:rowOff>125532</xdr:rowOff>
    </xdr:to>
    <xdr:sp macro="" textlink="">
      <xdr:nvSpPr>
        <xdr:cNvPr id="811" name="フローチャート: 判断 810"/>
        <xdr:cNvSpPr/>
      </xdr:nvSpPr>
      <xdr:spPr>
        <a:xfrm>
          <a:off x="18605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142059</xdr:rowOff>
    </xdr:from>
    <xdr:ext cx="469744" cy="259045"/>
    <xdr:sp macro="" textlink="">
      <xdr:nvSpPr>
        <xdr:cNvPr id="812" name="テキスト ボックス 811"/>
        <xdr:cNvSpPr txBox="1"/>
      </xdr:nvSpPr>
      <xdr:spPr>
        <a:xfrm>
          <a:off x="18421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86797</xdr:rowOff>
    </xdr:from>
    <xdr:to>
      <xdr:col>116</xdr:col>
      <xdr:colOff>114300</xdr:colOff>
      <xdr:row>59</xdr:row>
      <xdr:rowOff>16947</xdr:rowOff>
    </xdr:to>
    <xdr:sp macro="" textlink="">
      <xdr:nvSpPr>
        <xdr:cNvPr id="818" name="楕円 817"/>
        <xdr:cNvSpPr/>
      </xdr:nvSpPr>
      <xdr:spPr>
        <a:xfrm>
          <a:off x="22110700" y="10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4234</xdr:rowOff>
    </xdr:from>
    <xdr:ext cx="313932" cy="259045"/>
    <xdr:sp macro="" textlink="">
      <xdr:nvSpPr>
        <xdr:cNvPr id="819" name="貸付金該当値テキスト"/>
        <xdr:cNvSpPr txBox="1"/>
      </xdr:nvSpPr>
      <xdr:spPr>
        <a:xfrm>
          <a:off x="22212300" y="99483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86843</xdr:rowOff>
    </xdr:from>
    <xdr:to>
      <xdr:col>112</xdr:col>
      <xdr:colOff>38100</xdr:colOff>
      <xdr:row>59</xdr:row>
      <xdr:rowOff>16993</xdr:rowOff>
    </xdr:to>
    <xdr:sp macro="" textlink="">
      <xdr:nvSpPr>
        <xdr:cNvPr id="820" name="楕円 819"/>
        <xdr:cNvSpPr/>
      </xdr:nvSpPr>
      <xdr:spPr>
        <a:xfrm>
          <a:off x="21272500" y="100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8120</xdr:rowOff>
    </xdr:from>
    <xdr:ext cx="313932" cy="259045"/>
    <xdr:sp macro="" textlink="">
      <xdr:nvSpPr>
        <xdr:cNvPr id="821" name="テキスト ボックス 820"/>
        <xdr:cNvSpPr txBox="1"/>
      </xdr:nvSpPr>
      <xdr:spPr>
        <a:xfrm>
          <a:off x="21166333" y="10123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86797</xdr:rowOff>
    </xdr:from>
    <xdr:to>
      <xdr:col>107</xdr:col>
      <xdr:colOff>101600</xdr:colOff>
      <xdr:row>59</xdr:row>
      <xdr:rowOff>16947</xdr:rowOff>
    </xdr:to>
    <xdr:sp macro="" textlink="">
      <xdr:nvSpPr>
        <xdr:cNvPr id="822" name="楕円 821"/>
        <xdr:cNvSpPr/>
      </xdr:nvSpPr>
      <xdr:spPr>
        <a:xfrm>
          <a:off x="20383500" y="10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8074</xdr:rowOff>
    </xdr:from>
    <xdr:ext cx="313932" cy="259045"/>
    <xdr:sp macro="" textlink="">
      <xdr:nvSpPr>
        <xdr:cNvPr id="823" name="テキスト ボックス 822"/>
        <xdr:cNvSpPr txBox="1"/>
      </xdr:nvSpPr>
      <xdr:spPr>
        <a:xfrm>
          <a:off x="20277333" y="10123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86797</xdr:rowOff>
    </xdr:from>
    <xdr:to>
      <xdr:col>102</xdr:col>
      <xdr:colOff>165100</xdr:colOff>
      <xdr:row>59</xdr:row>
      <xdr:rowOff>16947</xdr:rowOff>
    </xdr:to>
    <xdr:sp macro="" textlink="">
      <xdr:nvSpPr>
        <xdr:cNvPr id="824" name="楕円 823"/>
        <xdr:cNvSpPr/>
      </xdr:nvSpPr>
      <xdr:spPr>
        <a:xfrm>
          <a:off x="19494500" y="10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8074</xdr:rowOff>
    </xdr:from>
    <xdr:ext cx="313932" cy="259045"/>
    <xdr:sp macro="" textlink="">
      <xdr:nvSpPr>
        <xdr:cNvPr id="825" name="テキスト ボックス 824"/>
        <xdr:cNvSpPr txBox="1"/>
      </xdr:nvSpPr>
      <xdr:spPr>
        <a:xfrm>
          <a:off x="19388333" y="10123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86843</xdr:rowOff>
    </xdr:from>
    <xdr:to>
      <xdr:col>98</xdr:col>
      <xdr:colOff>38100</xdr:colOff>
      <xdr:row>59</xdr:row>
      <xdr:rowOff>16993</xdr:rowOff>
    </xdr:to>
    <xdr:sp macro="" textlink="">
      <xdr:nvSpPr>
        <xdr:cNvPr id="826" name="楕円 825"/>
        <xdr:cNvSpPr/>
      </xdr:nvSpPr>
      <xdr:spPr>
        <a:xfrm>
          <a:off x="18605500" y="100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8120</xdr:rowOff>
    </xdr:from>
    <xdr:ext cx="313932" cy="259045"/>
    <xdr:sp macro="" textlink="">
      <xdr:nvSpPr>
        <xdr:cNvPr id="827" name="テキスト ボックス 826"/>
        <xdr:cNvSpPr txBox="1"/>
      </xdr:nvSpPr>
      <xdr:spPr>
        <a:xfrm>
          <a:off x="18499333" y="10123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8" name="テキスト ボックス 83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6" name="テキスト ボックス 84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8" name="テキスト ボックス 84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0" name="テキスト ボックス 84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124090</xdr:rowOff>
    </xdr:from>
    <xdr:to>
      <xdr:col>116</xdr:col>
      <xdr:colOff>62864</xdr:colOff>
      <xdr:row>79</xdr:row>
      <xdr:rowOff>30169</xdr:rowOff>
    </xdr:to>
    <xdr:cxnSp macro="">
      <xdr:nvCxnSpPr>
        <xdr:cNvPr id="854" name="直線コネクタ 853"/>
        <xdr:cNvCxnSpPr/>
      </xdr:nvCxnSpPr>
      <xdr:spPr>
        <a:xfrm flipV="1">
          <a:off x="22159595" y="11954140"/>
          <a:ext cx="1269" cy="162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33996</xdr:rowOff>
    </xdr:from>
    <xdr:ext cx="534377" cy="259045"/>
    <xdr:sp macro="" textlink="">
      <xdr:nvSpPr>
        <xdr:cNvPr id="855" name="繰出金最小値テキスト"/>
        <xdr:cNvSpPr txBox="1"/>
      </xdr:nvSpPr>
      <xdr:spPr>
        <a:xfrm>
          <a:off x="22212300" y="135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30169</xdr:rowOff>
    </xdr:from>
    <xdr:to>
      <xdr:col>116</xdr:col>
      <xdr:colOff>152400</xdr:colOff>
      <xdr:row>79</xdr:row>
      <xdr:rowOff>30169</xdr:rowOff>
    </xdr:to>
    <xdr:cxnSp macro="">
      <xdr:nvCxnSpPr>
        <xdr:cNvPr id="856" name="直線コネクタ 855"/>
        <xdr:cNvCxnSpPr/>
      </xdr:nvCxnSpPr>
      <xdr:spPr>
        <a:xfrm>
          <a:off x="22072600" y="1357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70767</xdr:rowOff>
    </xdr:from>
    <xdr:ext cx="534377" cy="259045"/>
    <xdr:sp macro="" textlink="">
      <xdr:nvSpPr>
        <xdr:cNvPr id="857" name="繰出金最大値テキスト"/>
        <xdr:cNvSpPr txBox="1"/>
      </xdr:nvSpPr>
      <xdr:spPr>
        <a:xfrm>
          <a:off x="22212300" y="1172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124090</xdr:rowOff>
    </xdr:from>
    <xdr:to>
      <xdr:col>116</xdr:col>
      <xdr:colOff>152400</xdr:colOff>
      <xdr:row>69</xdr:row>
      <xdr:rowOff>124090</xdr:rowOff>
    </xdr:to>
    <xdr:cxnSp macro="">
      <xdr:nvCxnSpPr>
        <xdr:cNvPr id="858" name="直線コネクタ 857"/>
        <xdr:cNvCxnSpPr/>
      </xdr:nvCxnSpPr>
      <xdr:spPr>
        <a:xfrm>
          <a:off x="22072600" y="119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12533</xdr:rowOff>
    </xdr:from>
    <xdr:to>
      <xdr:col>116</xdr:col>
      <xdr:colOff>63500</xdr:colOff>
      <xdr:row>74</xdr:row>
      <xdr:rowOff>15994</xdr:rowOff>
    </xdr:to>
    <xdr:cxnSp macro="">
      <xdr:nvCxnSpPr>
        <xdr:cNvPr id="859" name="直線コネクタ 858"/>
        <xdr:cNvCxnSpPr/>
      </xdr:nvCxnSpPr>
      <xdr:spPr>
        <a:xfrm flipV="1">
          <a:off x="21323300" y="12699833"/>
          <a:ext cx="8382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48288</xdr:rowOff>
    </xdr:from>
    <xdr:ext cx="534377" cy="259045"/>
    <xdr:sp macro="" textlink="">
      <xdr:nvSpPr>
        <xdr:cNvPr id="860" name="繰出金平均値テキスト"/>
        <xdr:cNvSpPr txBox="1"/>
      </xdr:nvSpPr>
      <xdr:spPr>
        <a:xfrm>
          <a:off x="22212300" y="12907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69861</xdr:rowOff>
    </xdr:from>
    <xdr:to>
      <xdr:col>116</xdr:col>
      <xdr:colOff>114300</xdr:colOff>
      <xdr:row>76</xdr:row>
      <xdr:rowOff>11</xdr:rowOff>
    </xdr:to>
    <xdr:sp macro="" textlink="">
      <xdr:nvSpPr>
        <xdr:cNvPr id="861" name="フローチャート: 判断 860"/>
        <xdr:cNvSpPr/>
      </xdr:nvSpPr>
      <xdr:spPr>
        <a:xfrm>
          <a:off x="22110700" y="129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15994</xdr:rowOff>
    </xdr:from>
    <xdr:to>
      <xdr:col>111</xdr:col>
      <xdr:colOff>177800</xdr:colOff>
      <xdr:row>74</xdr:row>
      <xdr:rowOff>53714</xdr:rowOff>
    </xdr:to>
    <xdr:cxnSp macro="">
      <xdr:nvCxnSpPr>
        <xdr:cNvPr id="862" name="直線コネクタ 861"/>
        <xdr:cNvCxnSpPr/>
      </xdr:nvCxnSpPr>
      <xdr:spPr>
        <a:xfrm flipV="1">
          <a:off x="20434300" y="12703294"/>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12972</xdr:rowOff>
    </xdr:from>
    <xdr:to>
      <xdr:col>112</xdr:col>
      <xdr:colOff>38100</xdr:colOff>
      <xdr:row>75</xdr:row>
      <xdr:rowOff>114572</xdr:rowOff>
    </xdr:to>
    <xdr:sp macro="" textlink="">
      <xdr:nvSpPr>
        <xdr:cNvPr id="863" name="フローチャート: 判断 862"/>
        <xdr:cNvSpPr/>
      </xdr:nvSpPr>
      <xdr:spPr>
        <a:xfrm>
          <a:off x="21272500" y="1287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105699</xdr:rowOff>
    </xdr:from>
    <xdr:ext cx="534377" cy="259045"/>
    <xdr:sp macro="" textlink="">
      <xdr:nvSpPr>
        <xdr:cNvPr id="864" name="テキスト ボックス 863"/>
        <xdr:cNvSpPr txBox="1"/>
      </xdr:nvSpPr>
      <xdr:spPr>
        <a:xfrm>
          <a:off x="21056111" y="1296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3520</xdr:rowOff>
    </xdr:from>
    <xdr:to>
      <xdr:col>107</xdr:col>
      <xdr:colOff>50800</xdr:colOff>
      <xdr:row>74</xdr:row>
      <xdr:rowOff>53714</xdr:rowOff>
    </xdr:to>
    <xdr:cxnSp macro="">
      <xdr:nvCxnSpPr>
        <xdr:cNvPr id="865" name="直線コネクタ 864"/>
        <xdr:cNvCxnSpPr/>
      </xdr:nvCxnSpPr>
      <xdr:spPr>
        <a:xfrm>
          <a:off x="19545300" y="12690820"/>
          <a:ext cx="889000" cy="5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13756</xdr:rowOff>
    </xdr:from>
    <xdr:to>
      <xdr:col>107</xdr:col>
      <xdr:colOff>101600</xdr:colOff>
      <xdr:row>75</xdr:row>
      <xdr:rowOff>115356</xdr:rowOff>
    </xdr:to>
    <xdr:sp macro="" textlink="">
      <xdr:nvSpPr>
        <xdr:cNvPr id="866" name="フローチャート: 判断 865"/>
        <xdr:cNvSpPr/>
      </xdr:nvSpPr>
      <xdr:spPr>
        <a:xfrm>
          <a:off x="20383500" y="128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106483</xdr:rowOff>
    </xdr:from>
    <xdr:ext cx="534377" cy="259045"/>
    <xdr:sp macro="" textlink="">
      <xdr:nvSpPr>
        <xdr:cNvPr id="867" name="テキスト ボックス 866"/>
        <xdr:cNvSpPr txBox="1"/>
      </xdr:nvSpPr>
      <xdr:spPr>
        <a:xfrm>
          <a:off x="20167111" y="1296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3520</xdr:rowOff>
    </xdr:from>
    <xdr:to>
      <xdr:col>102</xdr:col>
      <xdr:colOff>114300</xdr:colOff>
      <xdr:row>74</xdr:row>
      <xdr:rowOff>89146</xdr:rowOff>
    </xdr:to>
    <xdr:cxnSp macro="">
      <xdr:nvCxnSpPr>
        <xdr:cNvPr id="868" name="直線コネクタ 867"/>
        <xdr:cNvCxnSpPr/>
      </xdr:nvCxnSpPr>
      <xdr:spPr>
        <a:xfrm flipV="1">
          <a:off x="18656300" y="12690820"/>
          <a:ext cx="889000" cy="8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8041</xdr:rowOff>
    </xdr:from>
    <xdr:to>
      <xdr:col>102</xdr:col>
      <xdr:colOff>165100</xdr:colOff>
      <xdr:row>75</xdr:row>
      <xdr:rowOff>109641</xdr:rowOff>
    </xdr:to>
    <xdr:sp macro="" textlink="">
      <xdr:nvSpPr>
        <xdr:cNvPr id="869" name="フローチャート: 判断 868"/>
        <xdr:cNvSpPr/>
      </xdr:nvSpPr>
      <xdr:spPr>
        <a:xfrm>
          <a:off x="19494500" y="1286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100768</xdr:rowOff>
    </xdr:from>
    <xdr:ext cx="534377" cy="259045"/>
    <xdr:sp macro="" textlink="">
      <xdr:nvSpPr>
        <xdr:cNvPr id="870" name="テキスト ボックス 869"/>
        <xdr:cNvSpPr txBox="1"/>
      </xdr:nvSpPr>
      <xdr:spPr>
        <a:xfrm>
          <a:off x="19278111" y="12959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28419</xdr:rowOff>
    </xdr:from>
    <xdr:to>
      <xdr:col>98</xdr:col>
      <xdr:colOff>38100</xdr:colOff>
      <xdr:row>75</xdr:row>
      <xdr:rowOff>130019</xdr:rowOff>
    </xdr:to>
    <xdr:sp macro="" textlink="">
      <xdr:nvSpPr>
        <xdr:cNvPr id="871" name="フローチャート: 判断 870"/>
        <xdr:cNvSpPr/>
      </xdr:nvSpPr>
      <xdr:spPr>
        <a:xfrm>
          <a:off x="18605500" y="1288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121145</xdr:rowOff>
    </xdr:from>
    <xdr:ext cx="534377" cy="259045"/>
    <xdr:sp macro="" textlink="">
      <xdr:nvSpPr>
        <xdr:cNvPr id="872" name="テキスト ボックス 871"/>
        <xdr:cNvSpPr txBox="1"/>
      </xdr:nvSpPr>
      <xdr:spPr>
        <a:xfrm>
          <a:off x="18389111" y="1297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133183</xdr:rowOff>
    </xdr:from>
    <xdr:to>
      <xdr:col>116</xdr:col>
      <xdr:colOff>114300</xdr:colOff>
      <xdr:row>74</xdr:row>
      <xdr:rowOff>63333</xdr:rowOff>
    </xdr:to>
    <xdr:sp macro="" textlink="">
      <xdr:nvSpPr>
        <xdr:cNvPr id="878" name="楕円 877"/>
        <xdr:cNvSpPr/>
      </xdr:nvSpPr>
      <xdr:spPr>
        <a:xfrm>
          <a:off x="22110700" y="1264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156060</xdr:rowOff>
    </xdr:from>
    <xdr:ext cx="534377" cy="259045"/>
    <xdr:sp macro="" textlink="">
      <xdr:nvSpPr>
        <xdr:cNvPr id="879" name="繰出金該当値テキスト"/>
        <xdr:cNvSpPr txBox="1"/>
      </xdr:nvSpPr>
      <xdr:spPr>
        <a:xfrm>
          <a:off x="22212300" y="1250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136644</xdr:rowOff>
    </xdr:from>
    <xdr:to>
      <xdr:col>112</xdr:col>
      <xdr:colOff>38100</xdr:colOff>
      <xdr:row>74</xdr:row>
      <xdr:rowOff>66794</xdr:rowOff>
    </xdr:to>
    <xdr:sp macro="" textlink="">
      <xdr:nvSpPr>
        <xdr:cNvPr id="880" name="楕円 879"/>
        <xdr:cNvSpPr/>
      </xdr:nvSpPr>
      <xdr:spPr>
        <a:xfrm>
          <a:off x="21272500" y="1265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83321</xdr:rowOff>
    </xdr:from>
    <xdr:ext cx="534377" cy="259045"/>
    <xdr:sp macro="" textlink="">
      <xdr:nvSpPr>
        <xdr:cNvPr id="881" name="テキスト ボックス 880"/>
        <xdr:cNvSpPr txBox="1"/>
      </xdr:nvSpPr>
      <xdr:spPr>
        <a:xfrm>
          <a:off x="21056111" y="12427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2914</xdr:rowOff>
    </xdr:from>
    <xdr:to>
      <xdr:col>107</xdr:col>
      <xdr:colOff>101600</xdr:colOff>
      <xdr:row>74</xdr:row>
      <xdr:rowOff>104514</xdr:rowOff>
    </xdr:to>
    <xdr:sp macro="" textlink="">
      <xdr:nvSpPr>
        <xdr:cNvPr id="882" name="楕円 881"/>
        <xdr:cNvSpPr/>
      </xdr:nvSpPr>
      <xdr:spPr>
        <a:xfrm>
          <a:off x="20383500" y="1269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121041</xdr:rowOff>
    </xdr:from>
    <xdr:ext cx="534377" cy="259045"/>
    <xdr:sp macro="" textlink="">
      <xdr:nvSpPr>
        <xdr:cNvPr id="883" name="テキスト ボックス 882"/>
        <xdr:cNvSpPr txBox="1"/>
      </xdr:nvSpPr>
      <xdr:spPr>
        <a:xfrm>
          <a:off x="20167111" y="124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124170</xdr:rowOff>
    </xdr:from>
    <xdr:to>
      <xdr:col>102</xdr:col>
      <xdr:colOff>165100</xdr:colOff>
      <xdr:row>74</xdr:row>
      <xdr:rowOff>54320</xdr:rowOff>
    </xdr:to>
    <xdr:sp macro="" textlink="">
      <xdr:nvSpPr>
        <xdr:cNvPr id="884" name="楕円 883"/>
        <xdr:cNvSpPr/>
      </xdr:nvSpPr>
      <xdr:spPr>
        <a:xfrm>
          <a:off x="19494500" y="126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70847</xdr:rowOff>
    </xdr:from>
    <xdr:ext cx="534377" cy="259045"/>
    <xdr:sp macro="" textlink="">
      <xdr:nvSpPr>
        <xdr:cNvPr id="885" name="テキスト ボックス 884"/>
        <xdr:cNvSpPr txBox="1"/>
      </xdr:nvSpPr>
      <xdr:spPr>
        <a:xfrm>
          <a:off x="19278111" y="1241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38346</xdr:rowOff>
    </xdr:from>
    <xdr:to>
      <xdr:col>98</xdr:col>
      <xdr:colOff>38100</xdr:colOff>
      <xdr:row>74</xdr:row>
      <xdr:rowOff>139946</xdr:rowOff>
    </xdr:to>
    <xdr:sp macro="" textlink="">
      <xdr:nvSpPr>
        <xdr:cNvPr id="886" name="楕円 885"/>
        <xdr:cNvSpPr/>
      </xdr:nvSpPr>
      <xdr:spPr>
        <a:xfrm>
          <a:off x="18605500" y="127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156473</xdr:rowOff>
    </xdr:from>
    <xdr:ext cx="534377" cy="259045"/>
    <xdr:sp macro="" textlink="">
      <xdr:nvSpPr>
        <xdr:cNvPr id="887" name="テキスト ボックス 886"/>
        <xdr:cNvSpPr txBox="1"/>
      </xdr:nvSpPr>
      <xdr:spPr>
        <a:xfrm>
          <a:off x="18389111" y="125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再任用職員の増加により人件費が増加傾向にある。扶助費では一時的に減額となったが今後も施設型給付費や障害者介護給付費の伸びにより増加することが想定される。普通建設事業では近年大型事業を実施していおり、今後その公債費が増加する見込み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事務事業評価や行革プランの推進によって無駄を省き効率的な財政運営を行う。</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大分県日出町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28,456
28,337
73.32
9,797,750
9,632,646
149,314
6,071,107
10,303,556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151130</xdr:rowOff>
    </xdr:from>
    <xdr:to>
      <xdr:col>24</xdr:col>
      <xdr:colOff>62865</xdr:colOff>
      <xdr:row>38</xdr:row>
      <xdr:rowOff>123317</xdr:rowOff>
    </xdr:to>
    <xdr:cxnSp macro="">
      <xdr:nvCxnSpPr>
        <xdr:cNvPr id="56" name="直線コネクタ 55"/>
        <xdr:cNvCxnSpPr/>
      </xdr:nvCxnSpPr>
      <xdr:spPr>
        <a:xfrm flipV="1">
          <a:off x="4633595" y="5294630"/>
          <a:ext cx="1270" cy="1343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127144</xdr:rowOff>
    </xdr:from>
    <xdr:ext cx="469744" cy="259045"/>
    <xdr:sp macro="" textlink="">
      <xdr:nvSpPr>
        <xdr:cNvPr id="57" name="議会費最小値テキスト"/>
        <xdr:cNvSpPr txBox="1"/>
      </xdr:nvSpPr>
      <xdr:spPr>
        <a:xfrm>
          <a:off x="4686300" y="664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123317</xdr:rowOff>
    </xdr:from>
    <xdr:to>
      <xdr:col>24</xdr:col>
      <xdr:colOff>152400</xdr:colOff>
      <xdr:row>38</xdr:row>
      <xdr:rowOff>123317</xdr:rowOff>
    </xdr:to>
    <xdr:cxnSp macro="">
      <xdr:nvCxnSpPr>
        <xdr:cNvPr id="58" name="直線コネクタ 57"/>
        <xdr:cNvCxnSpPr/>
      </xdr:nvCxnSpPr>
      <xdr:spPr>
        <a:xfrm>
          <a:off x="4546600" y="663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97807</xdr:rowOff>
    </xdr:from>
    <xdr:ext cx="469744" cy="259045"/>
    <xdr:sp macro="" textlink="">
      <xdr:nvSpPr>
        <xdr:cNvPr id="59" name="議会費最大値テキスト"/>
        <xdr:cNvSpPr txBox="1"/>
      </xdr:nvSpPr>
      <xdr:spPr>
        <a:xfrm>
          <a:off x="4686300" y="50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151130</xdr:rowOff>
    </xdr:from>
    <xdr:to>
      <xdr:col>24</xdr:col>
      <xdr:colOff>152400</xdr:colOff>
      <xdr:row>30</xdr:row>
      <xdr:rowOff>151130</xdr:rowOff>
    </xdr:to>
    <xdr:cxnSp macro="">
      <xdr:nvCxnSpPr>
        <xdr:cNvPr id="60" name="直線コネクタ 59"/>
        <xdr:cNvCxnSpPr/>
      </xdr:nvCxnSpPr>
      <xdr:spPr>
        <a:xfrm>
          <a:off x="4546600" y="5294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110744</xdr:rowOff>
    </xdr:from>
    <xdr:to>
      <xdr:col>24</xdr:col>
      <xdr:colOff>63500</xdr:colOff>
      <xdr:row>32</xdr:row>
      <xdr:rowOff>127889</xdr:rowOff>
    </xdr:to>
    <xdr:cxnSp macro="">
      <xdr:nvCxnSpPr>
        <xdr:cNvPr id="61" name="直線コネクタ 60"/>
        <xdr:cNvCxnSpPr/>
      </xdr:nvCxnSpPr>
      <xdr:spPr>
        <a:xfrm flipV="1">
          <a:off x="3797300" y="5597144"/>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143527</xdr:rowOff>
    </xdr:from>
    <xdr:ext cx="469744" cy="259045"/>
    <xdr:sp macro="" textlink="">
      <xdr:nvSpPr>
        <xdr:cNvPr id="62" name="議会費平均値テキスト"/>
        <xdr:cNvSpPr txBox="1"/>
      </xdr:nvSpPr>
      <xdr:spPr>
        <a:xfrm>
          <a:off x="4686300" y="597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165100</xdr:rowOff>
    </xdr:from>
    <xdr:to>
      <xdr:col>24</xdr:col>
      <xdr:colOff>114300</xdr:colOff>
      <xdr:row>35</xdr:row>
      <xdr:rowOff>95250</xdr:rowOff>
    </xdr:to>
    <xdr:sp macro="" textlink="">
      <xdr:nvSpPr>
        <xdr:cNvPr id="63" name="フローチャート: 判断 62"/>
        <xdr:cNvSpPr/>
      </xdr:nvSpPr>
      <xdr:spPr>
        <a:xfrm>
          <a:off x="45847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127889</xdr:rowOff>
    </xdr:from>
    <xdr:to>
      <xdr:col>19</xdr:col>
      <xdr:colOff>177800</xdr:colOff>
      <xdr:row>32</xdr:row>
      <xdr:rowOff>165227</xdr:rowOff>
    </xdr:to>
    <xdr:cxnSp macro="">
      <xdr:nvCxnSpPr>
        <xdr:cNvPr id="64" name="直線コネクタ 63"/>
        <xdr:cNvCxnSpPr/>
      </xdr:nvCxnSpPr>
      <xdr:spPr>
        <a:xfrm flipV="1">
          <a:off x="2908300" y="5614289"/>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155956</xdr:rowOff>
    </xdr:from>
    <xdr:to>
      <xdr:col>20</xdr:col>
      <xdr:colOff>38100</xdr:colOff>
      <xdr:row>35</xdr:row>
      <xdr:rowOff>86106</xdr:rowOff>
    </xdr:to>
    <xdr:sp macro="" textlink="">
      <xdr:nvSpPr>
        <xdr:cNvPr id="65" name="フローチャート: 判断 64"/>
        <xdr:cNvSpPr/>
      </xdr:nvSpPr>
      <xdr:spPr>
        <a:xfrm>
          <a:off x="3746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77233</xdr:rowOff>
    </xdr:from>
    <xdr:ext cx="469744" cy="259045"/>
    <xdr:sp macro="" textlink="">
      <xdr:nvSpPr>
        <xdr:cNvPr id="66" name="テキスト ボックス 65"/>
        <xdr:cNvSpPr txBox="1"/>
      </xdr:nvSpPr>
      <xdr:spPr>
        <a:xfrm>
          <a:off x="3562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70739</xdr:rowOff>
    </xdr:from>
    <xdr:to>
      <xdr:col>15</xdr:col>
      <xdr:colOff>50800</xdr:colOff>
      <xdr:row>32</xdr:row>
      <xdr:rowOff>165227</xdr:rowOff>
    </xdr:to>
    <xdr:cxnSp macro="">
      <xdr:nvCxnSpPr>
        <xdr:cNvPr id="67" name="直線コネクタ 66"/>
        <xdr:cNvCxnSpPr/>
      </xdr:nvCxnSpPr>
      <xdr:spPr>
        <a:xfrm>
          <a:off x="2019300" y="5557139"/>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148336</xdr:rowOff>
    </xdr:from>
    <xdr:to>
      <xdr:col>15</xdr:col>
      <xdr:colOff>101600</xdr:colOff>
      <xdr:row>35</xdr:row>
      <xdr:rowOff>78486</xdr:rowOff>
    </xdr:to>
    <xdr:sp macro="" textlink="">
      <xdr:nvSpPr>
        <xdr:cNvPr id="68" name="フローチャート: 判断 67"/>
        <xdr:cNvSpPr/>
      </xdr:nvSpPr>
      <xdr:spPr>
        <a:xfrm>
          <a:off x="2857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69613</xdr:rowOff>
    </xdr:from>
    <xdr:ext cx="469744" cy="259045"/>
    <xdr:sp macro="" textlink="">
      <xdr:nvSpPr>
        <xdr:cNvPr id="69" name="テキスト ボックス 68"/>
        <xdr:cNvSpPr txBox="1"/>
      </xdr:nvSpPr>
      <xdr:spPr>
        <a:xfrm>
          <a:off x="2673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58928</xdr:rowOff>
    </xdr:from>
    <xdr:to>
      <xdr:col>10</xdr:col>
      <xdr:colOff>114300</xdr:colOff>
      <xdr:row>32</xdr:row>
      <xdr:rowOff>70739</xdr:rowOff>
    </xdr:to>
    <xdr:cxnSp macro="">
      <xdr:nvCxnSpPr>
        <xdr:cNvPr id="70" name="直線コネクタ 69"/>
        <xdr:cNvCxnSpPr/>
      </xdr:nvCxnSpPr>
      <xdr:spPr>
        <a:xfrm>
          <a:off x="1130300" y="554532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54229</xdr:rowOff>
    </xdr:from>
    <xdr:to>
      <xdr:col>10</xdr:col>
      <xdr:colOff>165100</xdr:colOff>
      <xdr:row>34</xdr:row>
      <xdr:rowOff>155829</xdr:rowOff>
    </xdr:to>
    <xdr:sp macro="" textlink="">
      <xdr:nvSpPr>
        <xdr:cNvPr id="71" name="フローチャート: 判断 70"/>
        <xdr:cNvSpPr/>
      </xdr:nvSpPr>
      <xdr:spPr>
        <a:xfrm>
          <a:off x="1968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146956</xdr:rowOff>
    </xdr:from>
    <xdr:ext cx="469744" cy="259045"/>
    <xdr:sp macro="" textlink="">
      <xdr:nvSpPr>
        <xdr:cNvPr id="72" name="テキスト ボックス 71"/>
        <xdr:cNvSpPr txBox="1"/>
      </xdr:nvSpPr>
      <xdr:spPr>
        <a:xfrm>
          <a:off x="1784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43180</xdr:rowOff>
    </xdr:from>
    <xdr:to>
      <xdr:col>6</xdr:col>
      <xdr:colOff>38100</xdr:colOff>
      <xdr:row>34</xdr:row>
      <xdr:rowOff>144780</xdr:rowOff>
    </xdr:to>
    <xdr:sp macro="" textlink="">
      <xdr:nvSpPr>
        <xdr:cNvPr id="73" name="フローチャート: 判断 72"/>
        <xdr:cNvSpPr/>
      </xdr:nvSpPr>
      <xdr:spPr>
        <a:xfrm>
          <a:off x="1079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135907</xdr:rowOff>
    </xdr:from>
    <xdr:ext cx="469744" cy="259045"/>
    <xdr:sp macro="" textlink="">
      <xdr:nvSpPr>
        <xdr:cNvPr id="74" name="テキスト ボックス 73"/>
        <xdr:cNvSpPr txBox="1"/>
      </xdr:nvSpPr>
      <xdr:spPr>
        <a:xfrm>
          <a:off x="895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59944</xdr:rowOff>
    </xdr:from>
    <xdr:to>
      <xdr:col>24</xdr:col>
      <xdr:colOff>114300</xdr:colOff>
      <xdr:row>32</xdr:row>
      <xdr:rowOff>161544</xdr:rowOff>
    </xdr:to>
    <xdr:sp macro="" textlink="">
      <xdr:nvSpPr>
        <xdr:cNvPr id="80" name="楕円 79"/>
        <xdr:cNvSpPr/>
      </xdr:nvSpPr>
      <xdr:spPr>
        <a:xfrm>
          <a:off x="4584700" y="554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82821</xdr:rowOff>
    </xdr:from>
    <xdr:ext cx="469744" cy="259045"/>
    <xdr:sp macro="" textlink="">
      <xdr:nvSpPr>
        <xdr:cNvPr id="81" name="議会費該当値テキスト"/>
        <xdr:cNvSpPr txBox="1"/>
      </xdr:nvSpPr>
      <xdr:spPr>
        <a:xfrm>
          <a:off x="4686300" y="53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77089</xdr:rowOff>
    </xdr:from>
    <xdr:to>
      <xdr:col>20</xdr:col>
      <xdr:colOff>38100</xdr:colOff>
      <xdr:row>33</xdr:row>
      <xdr:rowOff>7239</xdr:rowOff>
    </xdr:to>
    <xdr:sp macro="" textlink="">
      <xdr:nvSpPr>
        <xdr:cNvPr id="82" name="楕円 81"/>
        <xdr:cNvSpPr/>
      </xdr:nvSpPr>
      <xdr:spPr>
        <a:xfrm>
          <a:off x="3746500" y="5563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23766</xdr:rowOff>
    </xdr:from>
    <xdr:ext cx="469744" cy="259045"/>
    <xdr:sp macro="" textlink="">
      <xdr:nvSpPr>
        <xdr:cNvPr id="83" name="テキスト ボックス 82"/>
        <xdr:cNvSpPr txBox="1"/>
      </xdr:nvSpPr>
      <xdr:spPr>
        <a:xfrm>
          <a:off x="3562428" y="5338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114427</xdr:rowOff>
    </xdr:from>
    <xdr:to>
      <xdr:col>15</xdr:col>
      <xdr:colOff>101600</xdr:colOff>
      <xdr:row>33</xdr:row>
      <xdr:rowOff>44577</xdr:rowOff>
    </xdr:to>
    <xdr:sp macro="" textlink="">
      <xdr:nvSpPr>
        <xdr:cNvPr id="84" name="楕円 83"/>
        <xdr:cNvSpPr/>
      </xdr:nvSpPr>
      <xdr:spPr>
        <a:xfrm>
          <a:off x="2857500" y="56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61104</xdr:rowOff>
    </xdr:from>
    <xdr:ext cx="469744" cy="259045"/>
    <xdr:sp macro="" textlink="">
      <xdr:nvSpPr>
        <xdr:cNvPr id="85" name="テキスト ボックス 84"/>
        <xdr:cNvSpPr txBox="1"/>
      </xdr:nvSpPr>
      <xdr:spPr>
        <a:xfrm>
          <a:off x="2673428" y="53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19939</xdr:rowOff>
    </xdr:from>
    <xdr:to>
      <xdr:col>10</xdr:col>
      <xdr:colOff>165100</xdr:colOff>
      <xdr:row>32</xdr:row>
      <xdr:rowOff>121539</xdr:rowOff>
    </xdr:to>
    <xdr:sp macro="" textlink="">
      <xdr:nvSpPr>
        <xdr:cNvPr id="86" name="楕円 85"/>
        <xdr:cNvSpPr/>
      </xdr:nvSpPr>
      <xdr:spPr>
        <a:xfrm>
          <a:off x="1968500" y="550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138066</xdr:rowOff>
    </xdr:from>
    <xdr:ext cx="469744" cy="259045"/>
    <xdr:sp macro="" textlink="">
      <xdr:nvSpPr>
        <xdr:cNvPr id="87" name="テキスト ボックス 86"/>
        <xdr:cNvSpPr txBox="1"/>
      </xdr:nvSpPr>
      <xdr:spPr>
        <a:xfrm>
          <a:off x="1784428" y="528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8128</xdr:rowOff>
    </xdr:from>
    <xdr:to>
      <xdr:col>6</xdr:col>
      <xdr:colOff>38100</xdr:colOff>
      <xdr:row>32</xdr:row>
      <xdr:rowOff>109728</xdr:rowOff>
    </xdr:to>
    <xdr:sp macro="" textlink="">
      <xdr:nvSpPr>
        <xdr:cNvPr id="88" name="楕円 87"/>
        <xdr:cNvSpPr/>
      </xdr:nvSpPr>
      <xdr:spPr>
        <a:xfrm>
          <a:off x="1079500" y="54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126255</xdr:rowOff>
    </xdr:from>
    <xdr:ext cx="469744" cy="259045"/>
    <xdr:sp macro="" textlink="">
      <xdr:nvSpPr>
        <xdr:cNvPr id="89" name="テキスト ボックス 88"/>
        <xdr:cNvSpPr txBox="1"/>
      </xdr:nvSpPr>
      <xdr:spPr>
        <a:xfrm>
          <a:off x="895428" y="52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125085</xdr:rowOff>
    </xdr:from>
    <xdr:to>
      <xdr:col>24</xdr:col>
      <xdr:colOff>62865</xdr:colOff>
      <xdr:row>59</xdr:row>
      <xdr:rowOff>8715</xdr:rowOff>
    </xdr:to>
    <xdr:cxnSp macro="">
      <xdr:nvCxnSpPr>
        <xdr:cNvPr id="113" name="直線コネクタ 112"/>
        <xdr:cNvCxnSpPr/>
      </xdr:nvCxnSpPr>
      <xdr:spPr>
        <a:xfrm flipV="1">
          <a:off x="4633595" y="8697585"/>
          <a:ext cx="1270" cy="142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16286</xdr:rowOff>
    </xdr:from>
    <xdr:ext cx="534377" cy="259045"/>
    <xdr:sp macro="" textlink="">
      <xdr:nvSpPr>
        <xdr:cNvPr id="114" name="総務費最小値テキスト"/>
        <xdr:cNvSpPr txBox="1"/>
      </xdr:nvSpPr>
      <xdr:spPr>
        <a:xfrm>
          <a:off x="4686300" y="1013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8715</xdr:rowOff>
    </xdr:from>
    <xdr:to>
      <xdr:col>24</xdr:col>
      <xdr:colOff>152400</xdr:colOff>
      <xdr:row>59</xdr:row>
      <xdr:rowOff>8715</xdr:rowOff>
    </xdr:to>
    <xdr:cxnSp macro="">
      <xdr:nvCxnSpPr>
        <xdr:cNvPr id="115" name="直線コネクタ 114"/>
        <xdr:cNvCxnSpPr/>
      </xdr:nvCxnSpPr>
      <xdr:spPr>
        <a:xfrm>
          <a:off x="4546600" y="1012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71762</xdr:rowOff>
    </xdr:from>
    <xdr:ext cx="690189" cy="259045"/>
    <xdr:sp macro="" textlink="">
      <xdr:nvSpPr>
        <xdr:cNvPr id="116" name="総務費最大値テキスト"/>
        <xdr:cNvSpPr txBox="1"/>
      </xdr:nvSpPr>
      <xdr:spPr>
        <a:xfrm>
          <a:off x="4686300" y="84728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125085</xdr:rowOff>
    </xdr:from>
    <xdr:to>
      <xdr:col>24</xdr:col>
      <xdr:colOff>152400</xdr:colOff>
      <xdr:row>50</xdr:row>
      <xdr:rowOff>125085</xdr:rowOff>
    </xdr:to>
    <xdr:cxnSp macro="">
      <xdr:nvCxnSpPr>
        <xdr:cNvPr id="117" name="直線コネクタ 116"/>
        <xdr:cNvCxnSpPr/>
      </xdr:nvCxnSpPr>
      <xdr:spPr>
        <a:xfrm>
          <a:off x="4546600" y="869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153848</xdr:rowOff>
    </xdr:from>
    <xdr:to>
      <xdr:col>24</xdr:col>
      <xdr:colOff>63500</xdr:colOff>
      <xdr:row>58</xdr:row>
      <xdr:rowOff>158203</xdr:rowOff>
    </xdr:to>
    <xdr:cxnSp macro="">
      <xdr:nvCxnSpPr>
        <xdr:cNvPr id="118" name="直線コネクタ 117"/>
        <xdr:cNvCxnSpPr/>
      </xdr:nvCxnSpPr>
      <xdr:spPr>
        <a:xfrm>
          <a:off x="3797300" y="10097948"/>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105186</xdr:rowOff>
    </xdr:from>
    <xdr:ext cx="534377" cy="259045"/>
    <xdr:sp macro="" textlink="">
      <xdr:nvSpPr>
        <xdr:cNvPr id="119" name="総務費平均値テキスト"/>
        <xdr:cNvSpPr txBox="1"/>
      </xdr:nvSpPr>
      <xdr:spPr>
        <a:xfrm>
          <a:off x="4686300" y="9877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82309</xdr:rowOff>
    </xdr:from>
    <xdr:to>
      <xdr:col>24</xdr:col>
      <xdr:colOff>114300</xdr:colOff>
      <xdr:row>59</xdr:row>
      <xdr:rowOff>12459</xdr:rowOff>
    </xdr:to>
    <xdr:sp macro="" textlink="">
      <xdr:nvSpPr>
        <xdr:cNvPr id="120" name="フローチャート: 判断 119"/>
        <xdr:cNvSpPr/>
      </xdr:nvSpPr>
      <xdr:spPr>
        <a:xfrm>
          <a:off x="45847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147382</xdr:rowOff>
    </xdr:from>
    <xdr:to>
      <xdr:col>19</xdr:col>
      <xdr:colOff>177800</xdr:colOff>
      <xdr:row>58</xdr:row>
      <xdr:rowOff>153848</xdr:rowOff>
    </xdr:to>
    <xdr:cxnSp macro="">
      <xdr:nvCxnSpPr>
        <xdr:cNvPr id="121" name="直線コネクタ 120"/>
        <xdr:cNvCxnSpPr/>
      </xdr:nvCxnSpPr>
      <xdr:spPr>
        <a:xfrm>
          <a:off x="2908300" y="10091482"/>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92508</xdr:rowOff>
    </xdr:from>
    <xdr:to>
      <xdr:col>20</xdr:col>
      <xdr:colOff>38100</xdr:colOff>
      <xdr:row>59</xdr:row>
      <xdr:rowOff>22658</xdr:rowOff>
    </xdr:to>
    <xdr:sp macro="" textlink="">
      <xdr:nvSpPr>
        <xdr:cNvPr id="122" name="フローチャート: 判断 121"/>
        <xdr:cNvSpPr/>
      </xdr:nvSpPr>
      <xdr:spPr>
        <a:xfrm>
          <a:off x="3746500" y="1003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39185</xdr:rowOff>
    </xdr:from>
    <xdr:ext cx="534377" cy="259045"/>
    <xdr:sp macro="" textlink="">
      <xdr:nvSpPr>
        <xdr:cNvPr id="123" name="テキスト ボックス 122"/>
        <xdr:cNvSpPr txBox="1"/>
      </xdr:nvSpPr>
      <xdr:spPr>
        <a:xfrm>
          <a:off x="3530111" y="981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147382</xdr:rowOff>
    </xdr:from>
    <xdr:to>
      <xdr:col>15</xdr:col>
      <xdr:colOff>50800</xdr:colOff>
      <xdr:row>58</xdr:row>
      <xdr:rowOff>153295</xdr:rowOff>
    </xdr:to>
    <xdr:cxnSp macro="">
      <xdr:nvCxnSpPr>
        <xdr:cNvPr id="124" name="直線コネクタ 123"/>
        <xdr:cNvCxnSpPr/>
      </xdr:nvCxnSpPr>
      <xdr:spPr>
        <a:xfrm flipV="1">
          <a:off x="2019300" y="10091482"/>
          <a:ext cx="889000" cy="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96730</xdr:rowOff>
    </xdr:from>
    <xdr:to>
      <xdr:col>15</xdr:col>
      <xdr:colOff>101600</xdr:colOff>
      <xdr:row>59</xdr:row>
      <xdr:rowOff>26880</xdr:rowOff>
    </xdr:to>
    <xdr:sp macro="" textlink="">
      <xdr:nvSpPr>
        <xdr:cNvPr id="125" name="フローチャート: 判断 124"/>
        <xdr:cNvSpPr/>
      </xdr:nvSpPr>
      <xdr:spPr>
        <a:xfrm>
          <a:off x="2857500" y="100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18007</xdr:rowOff>
    </xdr:from>
    <xdr:ext cx="534377" cy="259045"/>
    <xdr:sp macro="" textlink="">
      <xdr:nvSpPr>
        <xdr:cNvPr id="126" name="テキスト ボックス 125"/>
        <xdr:cNvSpPr txBox="1"/>
      </xdr:nvSpPr>
      <xdr:spPr>
        <a:xfrm>
          <a:off x="2641111" y="1013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153295</xdr:rowOff>
    </xdr:from>
    <xdr:to>
      <xdr:col>10</xdr:col>
      <xdr:colOff>114300</xdr:colOff>
      <xdr:row>58</xdr:row>
      <xdr:rowOff>156803</xdr:rowOff>
    </xdr:to>
    <xdr:cxnSp macro="">
      <xdr:nvCxnSpPr>
        <xdr:cNvPr id="127" name="直線コネクタ 126"/>
        <xdr:cNvCxnSpPr/>
      </xdr:nvCxnSpPr>
      <xdr:spPr>
        <a:xfrm flipV="1">
          <a:off x="1130300" y="10097395"/>
          <a:ext cx="889000" cy="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96979</xdr:rowOff>
    </xdr:from>
    <xdr:to>
      <xdr:col>10</xdr:col>
      <xdr:colOff>165100</xdr:colOff>
      <xdr:row>59</xdr:row>
      <xdr:rowOff>27129</xdr:rowOff>
    </xdr:to>
    <xdr:sp macro="" textlink="">
      <xdr:nvSpPr>
        <xdr:cNvPr id="128" name="フローチャート: 判断 127"/>
        <xdr:cNvSpPr/>
      </xdr:nvSpPr>
      <xdr:spPr>
        <a:xfrm>
          <a:off x="1968500" y="100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43656</xdr:rowOff>
    </xdr:from>
    <xdr:ext cx="534377" cy="259045"/>
    <xdr:sp macro="" textlink="">
      <xdr:nvSpPr>
        <xdr:cNvPr id="129" name="テキスト ボックス 128"/>
        <xdr:cNvSpPr txBox="1"/>
      </xdr:nvSpPr>
      <xdr:spPr>
        <a:xfrm>
          <a:off x="1752111" y="98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96911</xdr:rowOff>
    </xdr:from>
    <xdr:to>
      <xdr:col>6</xdr:col>
      <xdr:colOff>38100</xdr:colOff>
      <xdr:row>59</xdr:row>
      <xdr:rowOff>27061</xdr:rowOff>
    </xdr:to>
    <xdr:sp macro="" textlink="">
      <xdr:nvSpPr>
        <xdr:cNvPr id="130" name="フローチャート: 判断 129"/>
        <xdr:cNvSpPr/>
      </xdr:nvSpPr>
      <xdr:spPr>
        <a:xfrm>
          <a:off x="1079500" y="100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43588</xdr:rowOff>
    </xdr:from>
    <xdr:ext cx="534377" cy="259045"/>
    <xdr:sp macro="" textlink="">
      <xdr:nvSpPr>
        <xdr:cNvPr id="131" name="テキスト ボックス 130"/>
        <xdr:cNvSpPr txBox="1"/>
      </xdr:nvSpPr>
      <xdr:spPr>
        <a:xfrm>
          <a:off x="863111" y="981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107403</xdr:rowOff>
    </xdr:from>
    <xdr:to>
      <xdr:col>24</xdr:col>
      <xdr:colOff>114300</xdr:colOff>
      <xdr:row>59</xdr:row>
      <xdr:rowOff>37553</xdr:rowOff>
    </xdr:to>
    <xdr:sp macro="" textlink="">
      <xdr:nvSpPr>
        <xdr:cNvPr id="137" name="楕円 136"/>
        <xdr:cNvSpPr/>
      </xdr:nvSpPr>
      <xdr:spPr>
        <a:xfrm>
          <a:off x="4584700" y="100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60736</xdr:rowOff>
    </xdr:from>
    <xdr:ext cx="534377" cy="259045"/>
    <xdr:sp macro="" textlink="">
      <xdr:nvSpPr>
        <xdr:cNvPr id="138" name="総務費該当値テキスト"/>
        <xdr:cNvSpPr txBox="1"/>
      </xdr:nvSpPr>
      <xdr:spPr>
        <a:xfrm>
          <a:off x="4686300" y="1000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103048</xdr:rowOff>
    </xdr:from>
    <xdr:to>
      <xdr:col>20</xdr:col>
      <xdr:colOff>38100</xdr:colOff>
      <xdr:row>59</xdr:row>
      <xdr:rowOff>33198</xdr:rowOff>
    </xdr:to>
    <xdr:sp macro="" textlink="">
      <xdr:nvSpPr>
        <xdr:cNvPr id="139" name="楕円 138"/>
        <xdr:cNvSpPr/>
      </xdr:nvSpPr>
      <xdr:spPr>
        <a:xfrm>
          <a:off x="3746500" y="1004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24325</xdr:rowOff>
    </xdr:from>
    <xdr:ext cx="534377" cy="259045"/>
    <xdr:sp macro="" textlink="">
      <xdr:nvSpPr>
        <xdr:cNvPr id="140" name="テキスト ボックス 139"/>
        <xdr:cNvSpPr txBox="1"/>
      </xdr:nvSpPr>
      <xdr:spPr>
        <a:xfrm>
          <a:off x="3530111" y="1013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96582</xdr:rowOff>
    </xdr:from>
    <xdr:to>
      <xdr:col>15</xdr:col>
      <xdr:colOff>101600</xdr:colOff>
      <xdr:row>59</xdr:row>
      <xdr:rowOff>26732</xdr:rowOff>
    </xdr:to>
    <xdr:sp macro="" textlink="">
      <xdr:nvSpPr>
        <xdr:cNvPr id="141" name="楕円 140"/>
        <xdr:cNvSpPr/>
      </xdr:nvSpPr>
      <xdr:spPr>
        <a:xfrm>
          <a:off x="2857500" y="1004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43259</xdr:rowOff>
    </xdr:from>
    <xdr:ext cx="534377" cy="259045"/>
    <xdr:sp macro="" textlink="">
      <xdr:nvSpPr>
        <xdr:cNvPr id="142" name="テキスト ボックス 141"/>
        <xdr:cNvSpPr txBox="1"/>
      </xdr:nvSpPr>
      <xdr:spPr>
        <a:xfrm>
          <a:off x="2641111" y="981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102495</xdr:rowOff>
    </xdr:from>
    <xdr:to>
      <xdr:col>10</xdr:col>
      <xdr:colOff>165100</xdr:colOff>
      <xdr:row>59</xdr:row>
      <xdr:rowOff>32645</xdr:rowOff>
    </xdr:to>
    <xdr:sp macro="" textlink="">
      <xdr:nvSpPr>
        <xdr:cNvPr id="143" name="楕円 142"/>
        <xdr:cNvSpPr/>
      </xdr:nvSpPr>
      <xdr:spPr>
        <a:xfrm>
          <a:off x="1968500" y="100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23772</xdr:rowOff>
    </xdr:from>
    <xdr:ext cx="534377" cy="259045"/>
    <xdr:sp macro="" textlink="">
      <xdr:nvSpPr>
        <xdr:cNvPr id="144" name="テキスト ボックス 143"/>
        <xdr:cNvSpPr txBox="1"/>
      </xdr:nvSpPr>
      <xdr:spPr>
        <a:xfrm>
          <a:off x="1752111" y="1013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106003</xdr:rowOff>
    </xdr:from>
    <xdr:to>
      <xdr:col>6</xdr:col>
      <xdr:colOff>38100</xdr:colOff>
      <xdr:row>59</xdr:row>
      <xdr:rowOff>36153</xdr:rowOff>
    </xdr:to>
    <xdr:sp macro="" textlink="">
      <xdr:nvSpPr>
        <xdr:cNvPr id="145" name="楕円 144"/>
        <xdr:cNvSpPr/>
      </xdr:nvSpPr>
      <xdr:spPr>
        <a:xfrm>
          <a:off x="1079500" y="1005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27280</xdr:rowOff>
    </xdr:from>
    <xdr:ext cx="534377" cy="259045"/>
    <xdr:sp macro="" textlink="">
      <xdr:nvSpPr>
        <xdr:cNvPr id="146" name="テキスト ボックス 145"/>
        <xdr:cNvSpPr txBox="1"/>
      </xdr:nvSpPr>
      <xdr:spPr>
        <a:xfrm>
          <a:off x="863111" y="1014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5262</xdr:rowOff>
    </xdr:from>
    <xdr:to>
      <xdr:col>24</xdr:col>
      <xdr:colOff>62865</xdr:colOff>
      <xdr:row>79</xdr:row>
      <xdr:rowOff>41892</xdr:rowOff>
    </xdr:to>
    <xdr:cxnSp macro="">
      <xdr:nvCxnSpPr>
        <xdr:cNvPr id="173" name="直線コネクタ 172"/>
        <xdr:cNvCxnSpPr/>
      </xdr:nvCxnSpPr>
      <xdr:spPr>
        <a:xfrm flipV="1">
          <a:off x="4633595" y="12178212"/>
          <a:ext cx="1270" cy="140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45719</xdr:rowOff>
    </xdr:from>
    <xdr:ext cx="534377" cy="259045"/>
    <xdr:sp macro="" textlink="">
      <xdr:nvSpPr>
        <xdr:cNvPr id="174" name="民生費最小値テキスト"/>
        <xdr:cNvSpPr txBox="1"/>
      </xdr:nvSpPr>
      <xdr:spPr>
        <a:xfrm>
          <a:off x="4686300" y="1359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41892</xdr:rowOff>
    </xdr:from>
    <xdr:to>
      <xdr:col>24</xdr:col>
      <xdr:colOff>152400</xdr:colOff>
      <xdr:row>79</xdr:row>
      <xdr:rowOff>41892</xdr:rowOff>
    </xdr:to>
    <xdr:cxnSp macro="">
      <xdr:nvCxnSpPr>
        <xdr:cNvPr id="175" name="直線コネクタ 174"/>
        <xdr:cNvCxnSpPr/>
      </xdr:nvCxnSpPr>
      <xdr:spPr>
        <a:xfrm>
          <a:off x="4546600" y="1358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123389</xdr:rowOff>
    </xdr:from>
    <xdr:ext cx="599010" cy="259045"/>
    <xdr:sp macro="" textlink="">
      <xdr:nvSpPr>
        <xdr:cNvPr id="176" name="民生費最大値テキスト"/>
        <xdr:cNvSpPr txBox="1"/>
      </xdr:nvSpPr>
      <xdr:spPr>
        <a:xfrm>
          <a:off x="4686300" y="11953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5262</xdr:rowOff>
    </xdr:from>
    <xdr:to>
      <xdr:col>24</xdr:col>
      <xdr:colOff>152400</xdr:colOff>
      <xdr:row>71</xdr:row>
      <xdr:rowOff>5262</xdr:rowOff>
    </xdr:to>
    <xdr:cxnSp macro="">
      <xdr:nvCxnSpPr>
        <xdr:cNvPr id="177" name="直線コネクタ 176"/>
        <xdr:cNvCxnSpPr/>
      </xdr:nvCxnSpPr>
      <xdr:spPr>
        <a:xfrm>
          <a:off x="4546600" y="1217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1005</xdr:rowOff>
    </xdr:from>
    <xdr:to>
      <xdr:col>24</xdr:col>
      <xdr:colOff>63500</xdr:colOff>
      <xdr:row>77</xdr:row>
      <xdr:rowOff>36689</xdr:rowOff>
    </xdr:to>
    <xdr:cxnSp macro="">
      <xdr:nvCxnSpPr>
        <xdr:cNvPr id="178" name="直線コネクタ 177"/>
        <xdr:cNvCxnSpPr/>
      </xdr:nvCxnSpPr>
      <xdr:spPr>
        <a:xfrm>
          <a:off x="3797300" y="13031205"/>
          <a:ext cx="838200" cy="20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xdr:rowOff>
    </xdr:from>
    <xdr:ext cx="599010" cy="259045"/>
    <xdr:sp macro="" textlink="">
      <xdr:nvSpPr>
        <xdr:cNvPr id="179" name="民生費平均値テキスト"/>
        <xdr:cNvSpPr txBox="1"/>
      </xdr:nvSpPr>
      <xdr:spPr>
        <a:xfrm>
          <a:off x="4686300" y="1320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23194</xdr:rowOff>
    </xdr:from>
    <xdr:to>
      <xdr:col>24</xdr:col>
      <xdr:colOff>114300</xdr:colOff>
      <xdr:row>77</xdr:row>
      <xdr:rowOff>124794</xdr:rowOff>
    </xdr:to>
    <xdr:sp macro="" textlink="">
      <xdr:nvSpPr>
        <xdr:cNvPr id="180" name="フローチャート: 判断 179"/>
        <xdr:cNvSpPr/>
      </xdr:nvSpPr>
      <xdr:spPr>
        <a:xfrm>
          <a:off x="45847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1005</xdr:rowOff>
    </xdr:from>
    <xdr:to>
      <xdr:col>19</xdr:col>
      <xdr:colOff>177800</xdr:colOff>
      <xdr:row>77</xdr:row>
      <xdr:rowOff>19315</xdr:rowOff>
    </xdr:to>
    <xdr:cxnSp macro="">
      <xdr:nvCxnSpPr>
        <xdr:cNvPr id="181" name="直線コネクタ 180"/>
        <xdr:cNvCxnSpPr/>
      </xdr:nvCxnSpPr>
      <xdr:spPr>
        <a:xfrm flipV="1">
          <a:off x="2908300" y="13031205"/>
          <a:ext cx="889000" cy="18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15149</xdr:rowOff>
    </xdr:from>
    <xdr:to>
      <xdr:col>20</xdr:col>
      <xdr:colOff>38100</xdr:colOff>
      <xdr:row>77</xdr:row>
      <xdr:rowOff>116749</xdr:rowOff>
    </xdr:to>
    <xdr:sp macro="" textlink="">
      <xdr:nvSpPr>
        <xdr:cNvPr id="182" name="フローチャート: 判断 181"/>
        <xdr:cNvSpPr/>
      </xdr:nvSpPr>
      <xdr:spPr>
        <a:xfrm>
          <a:off x="3746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107876</xdr:rowOff>
    </xdr:from>
    <xdr:ext cx="599010" cy="259045"/>
    <xdr:sp macro="" textlink="">
      <xdr:nvSpPr>
        <xdr:cNvPr id="183" name="テキスト ボックス 182"/>
        <xdr:cNvSpPr txBox="1"/>
      </xdr:nvSpPr>
      <xdr:spPr>
        <a:xfrm>
          <a:off x="3497795" y="1330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3857</xdr:rowOff>
    </xdr:from>
    <xdr:to>
      <xdr:col>15</xdr:col>
      <xdr:colOff>50800</xdr:colOff>
      <xdr:row>77</xdr:row>
      <xdr:rowOff>19315</xdr:rowOff>
    </xdr:to>
    <xdr:cxnSp macro="">
      <xdr:nvCxnSpPr>
        <xdr:cNvPr id="184" name="直線コネクタ 183"/>
        <xdr:cNvCxnSpPr/>
      </xdr:nvCxnSpPr>
      <xdr:spPr>
        <a:xfrm>
          <a:off x="2019300" y="13205507"/>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43148</xdr:rowOff>
    </xdr:from>
    <xdr:to>
      <xdr:col>15</xdr:col>
      <xdr:colOff>101600</xdr:colOff>
      <xdr:row>77</xdr:row>
      <xdr:rowOff>144748</xdr:rowOff>
    </xdr:to>
    <xdr:sp macro="" textlink="">
      <xdr:nvSpPr>
        <xdr:cNvPr id="185" name="フローチャート: 判断 184"/>
        <xdr:cNvSpPr/>
      </xdr:nvSpPr>
      <xdr:spPr>
        <a:xfrm>
          <a:off x="2857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135875</xdr:rowOff>
    </xdr:from>
    <xdr:ext cx="599010" cy="259045"/>
    <xdr:sp macro="" textlink="">
      <xdr:nvSpPr>
        <xdr:cNvPr id="186" name="テキスト ボックス 185"/>
        <xdr:cNvSpPr txBox="1"/>
      </xdr:nvSpPr>
      <xdr:spPr>
        <a:xfrm>
          <a:off x="2608795" y="133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3857</xdr:rowOff>
    </xdr:from>
    <xdr:to>
      <xdr:col>10</xdr:col>
      <xdr:colOff>114300</xdr:colOff>
      <xdr:row>77</xdr:row>
      <xdr:rowOff>110635</xdr:rowOff>
    </xdr:to>
    <xdr:cxnSp macro="">
      <xdr:nvCxnSpPr>
        <xdr:cNvPr id="187" name="直線コネクタ 186"/>
        <xdr:cNvCxnSpPr/>
      </xdr:nvCxnSpPr>
      <xdr:spPr>
        <a:xfrm flipV="1">
          <a:off x="1130300" y="13205507"/>
          <a:ext cx="889000" cy="10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123909</xdr:rowOff>
    </xdr:from>
    <xdr:to>
      <xdr:col>10</xdr:col>
      <xdr:colOff>165100</xdr:colOff>
      <xdr:row>78</xdr:row>
      <xdr:rowOff>54059</xdr:rowOff>
    </xdr:to>
    <xdr:sp macro="" textlink="">
      <xdr:nvSpPr>
        <xdr:cNvPr id="188" name="フローチャート: 判断 187"/>
        <xdr:cNvSpPr/>
      </xdr:nvSpPr>
      <xdr:spPr>
        <a:xfrm>
          <a:off x="1968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45186</xdr:rowOff>
    </xdr:from>
    <xdr:ext cx="599010" cy="259045"/>
    <xdr:sp macro="" textlink="">
      <xdr:nvSpPr>
        <xdr:cNvPr id="189" name="テキスト ボックス 188"/>
        <xdr:cNvSpPr txBox="1"/>
      </xdr:nvSpPr>
      <xdr:spPr>
        <a:xfrm>
          <a:off x="1719795"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154257</xdr:rowOff>
    </xdr:from>
    <xdr:to>
      <xdr:col>6</xdr:col>
      <xdr:colOff>38100</xdr:colOff>
      <xdr:row>78</xdr:row>
      <xdr:rowOff>84407</xdr:rowOff>
    </xdr:to>
    <xdr:sp macro="" textlink="">
      <xdr:nvSpPr>
        <xdr:cNvPr id="190" name="フローチャート: 判断 189"/>
        <xdr:cNvSpPr/>
      </xdr:nvSpPr>
      <xdr:spPr>
        <a:xfrm>
          <a:off x="1079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75534</xdr:rowOff>
    </xdr:from>
    <xdr:ext cx="599010" cy="259045"/>
    <xdr:sp macro="" textlink="">
      <xdr:nvSpPr>
        <xdr:cNvPr id="191" name="テキスト ボックス 190"/>
        <xdr:cNvSpPr txBox="1"/>
      </xdr:nvSpPr>
      <xdr:spPr>
        <a:xfrm>
          <a:off x="830795"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157339</xdr:rowOff>
    </xdr:from>
    <xdr:to>
      <xdr:col>24</xdr:col>
      <xdr:colOff>114300</xdr:colOff>
      <xdr:row>77</xdr:row>
      <xdr:rowOff>87489</xdr:rowOff>
    </xdr:to>
    <xdr:sp macro="" textlink="">
      <xdr:nvSpPr>
        <xdr:cNvPr id="197" name="楕円 196"/>
        <xdr:cNvSpPr/>
      </xdr:nvSpPr>
      <xdr:spPr>
        <a:xfrm>
          <a:off x="4584700" y="1318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8766</xdr:rowOff>
    </xdr:from>
    <xdr:ext cx="599010" cy="259045"/>
    <xdr:sp macro="" textlink="">
      <xdr:nvSpPr>
        <xdr:cNvPr id="198" name="民生費該当値テキスト"/>
        <xdr:cNvSpPr txBox="1"/>
      </xdr:nvSpPr>
      <xdr:spPr>
        <a:xfrm>
          <a:off x="4686300" y="13038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121655</xdr:rowOff>
    </xdr:from>
    <xdr:to>
      <xdr:col>20</xdr:col>
      <xdr:colOff>38100</xdr:colOff>
      <xdr:row>76</xdr:row>
      <xdr:rowOff>51805</xdr:rowOff>
    </xdr:to>
    <xdr:sp macro="" textlink="">
      <xdr:nvSpPr>
        <xdr:cNvPr id="199" name="楕円 198"/>
        <xdr:cNvSpPr/>
      </xdr:nvSpPr>
      <xdr:spPr>
        <a:xfrm>
          <a:off x="3746500" y="1298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68332</xdr:rowOff>
    </xdr:from>
    <xdr:ext cx="599010" cy="259045"/>
    <xdr:sp macro="" textlink="">
      <xdr:nvSpPr>
        <xdr:cNvPr id="200" name="テキスト ボックス 199"/>
        <xdr:cNvSpPr txBox="1"/>
      </xdr:nvSpPr>
      <xdr:spPr>
        <a:xfrm>
          <a:off x="3497795" y="1275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139965</xdr:rowOff>
    </xdr:from>
    <xdr:to>
      <xdr:col>15</xdr:col>
      <xdr:colOff>101600</xdr:colOff>
      <xdr:row>77</xdr:row>
      <xdr:rowOff>70115</xdr:rowOff>
    </xdr:to>
    <xdr:sp macro="" textlink="">
      <xdr:nvSpPr>
        <xdr:cNvPr id="201" name="楕円 200"/>
        <xdr:cNvSpPr/>
      </xdr:nvSpPr>
      <xdr:spPr>
        <a:xfrm>
          <a:off x="2857500" y="1317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86642</xdr:rowOff>
    </xdr:from>
    <xdr:ext cx="599010" cy="259045"/>
    <xdr:sp macro="" textlink="">
      <xdr:nvSpPr>
        <xdr:cNvPr id="202" name="テキスト ボックス 201"/>
        <xdr:cNvSpPr txBox="1"/>
      </xdr:nvSpPr>
      <xdr:spPr>
        <a:xfrm>
          <a:off x="2608795" y="129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124507</xdr:rowOff>
    </xdr:from>
    <xdr:to>
      <xdr:col>10</xdr:col>
      <xdr:colOff>165100</xdr:colOff>
      <xdr:row>77</xdr:row>
      <xdr:rowOff>54657</xdr:rowOff>
    </xdr:to>
    <xdr:sp macro="" textlink="">
      <xdr:nvSpPr>
        <xdr:cNvPr id="203" name="楕円 202"/>
        <xdr:cNvSpPr/>
      </xdr:nvSpPr>
      <xdr:spPr>
        <a:xfrm>
          <a:off x="1968500" y="1315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71184</xdr:rowOff>
    </xdr:from>
    <xdr:ext cx="599010" cy="259045"/>
    <xdr:sp macro="" textlink="">
      <xdr:nvSpPr>
        <xdr:cNvPr id="204" name="テキスト ボックス 203"/>
        <xdr:cNvSpPr txBox="1"/>
      </xdr:nvSpPr>
      <xdr:spPr>
        <a:xfrm>
          <a:off x="1719795" y="1292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59835</xdr:rowOff>
    </xdr:from>
    <xdr:to>
      <xdr:col>6</xdr:col>
      <xdr:colOff>38100</xdr:colOff>
      <xdr:row>77</xdr:row>
      <xdr:rowOff>161435</xdr:rowOff>
    </xdr:to>
    <xdr:sp macro="" textlink="">
      <xdr:nvSpPr>
        <xdr:cNvPr id="205" name="楕円 204"/>
        <xdr:cNvSpPr/>
      </xdr:nvSpPr>
      <xdr:spPr>
        <a:xfrm>
          <a:off x="1079500" y="132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6512</xdr:rowOff>
    </xdr:from>
    <xdr:ext cx="599010" cy="259045"/>
    <xdr:sp macro="" textlink="">
      <xdr:nvSpPr>
        <xdr:cNvPr id="206" name="テキスト ボックス 205"/>
        <xdr:cNvSpPr txBox="1"/>
      </xdr:nvSpPr>
      <xdr:spPr>
        <a:xfrm>
          <a:off x="830795" y="1303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102619</xdr:rowOff>
    </xdr:from>
    <xdr:to>
      <xdr:col>24</xdr:col>
      <xdr:colOff>62865</xdr:colOff>
      <xdr:row>99</xdr:row>
      <xdr:rowOff>158934</xdr:rowOff>
    </xdr:to>
    <xdr:cxnSp macro="">
      <xdr:nvCxnSpPr>
        <xdr:cNvPr id="233" name="直線コネクタ 232"/>
        <xdr:cNvCxnSpPr/>
      </xdr:nvCxnSpPr>
      <xdr:spPr>
        <a:xfrm flipV="1">
          <a:off x="4633595" y="15533119"/>
          <a:ext cx="1270" cy="1599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162761</xdr:rowOff>
    </xdr:from>
    <xdr:ext cx="534377" cy="259045"/>
    <xdr:sp macro="" textlink="">
      <xdr:nvSpPr>
        <xdr:cNvPr id="234" name="衛生費最小値テキスト"/>
        <xdr:cNvSpPr txBox="1"/>
      </xdr:nvSpPr>
      <xdr:spPr>
        <a:xfrm>
          <a:off x="4686300" y="171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158934</xdr:rowOff>
    </xdr:from>
    <xdr:to>
      <xdr:col>24</xdr:col>
      <xdr:colOff>152400</xdr:colOff>
      <xdr:row>99</xdr:row>
      <xdr:rowOff>158934</xdr:rowOff>
    </xdr:to>
    <xdr:cxnSp macro="">
      <xdr:nvCxnSpPr>
        <xdr:cNvPr id="235" name="直線コネクタ 234"/>
        <xdr:cNvCxnSpPr/>
      </xdr:nvCxnSpPr>
      <xdr:spPr>
        <a:xfrm>
          <a:off x="4546600" y="17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49296</xdr:rowOff>
    </xdr:from>
    <xdr:ext cx="599010" cy="259045"/>
    <xdr:sp macro="" textlink="">
      <xdr:nvSpPr>
        <xdr:cNvPr id="236" name="衛生費最大値テキスト"/>
        <xdr:cNvSpPr txBox="1"/>
      </xdr:nvSpPr>
      <xdr:spPr>
        <a:xfrm>
          <a:off x="4686300" y="1530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114,271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102619</xdr:rowOff>
    </xdr:from>
    <xdr:to>
      <xdr:col>24</xdr:col>
      <xdr:colOff>152400</xdr:colOff>
      <xdr:row>90</xdr:row>
      <xdr:rowOff>102619</xdr:rowOff>
    </xdr:to>
    <xdr:cxnSp macro="">
      <xdr:nvCxnSpPr>
        <xdr:cNvPr id="237" name="直線コネクタ 236"/>
        <xdr:cNvCxnSpPr/>
      </xdr:nvCxnSpPr>
      <xdr:spPr>
        <a:xfrm>
          <a:off x="4546600" y="155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48766</xdr:rowOff>
    </xdr:from>
    <xdr:to>
      <xdr:col>24</xdr:col>
      <xdr:colOff>63500</xdr:colOff>
      <xdr:row>99</xdr:row>
      <xdr:rowOff>67283</xdr:rowOff>
    </xdr:to>
    <xdr:cxnSp macro="">
      <xdr:nvCxnSpPr>
        <xdr:cNvPr id="238" name="直線コネクタ 237"/>
        <xdr:cNvCxnSpPr/>
      </xdr:nvCxnSpPr>
      <xdr:spPr>
        <a:xfrm flipV="1">
          <a:off x="3797300" y="17022316"/>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59216</xdr:rowOff>
    </xdr:from>
    <xdr:ext cx="534377" cy="259045"/>
    <xdr:sp macro="" textlink="">
      <xdr:nvSpPr>
        <xdr:cNvPr id="239" name="衛生費平均値テキスト"/>
        <xdr:cNvSpPr txBox="1"/>
      </xdr:nvSpPr>
      <xdr:spPr>
        <a:xfrm>
          <a:off x="4686300" y="16689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36339</xdr:rowOff>
    </xdr:from>
    <xdr:to>
      <xdr:col>24</xdr:col>
      <xdr:colOff>114300</xdr:colOff>
      <xdr:row>98</xdr:row>
      <xdr:rowOff>137939</xdr:rowOff>
    </xdr:to>
    <xdr:sp macro="" textlink="">
      <xdr:nvSpPr>
        <xdr:cNvPr id="240" name="フローチャート: 判断 239"/>
        <xdr:cNvSpPr/>
      </xdr:nvSpPr>
      <xdr:spPr>
        <a:xfrm>
          <a:off x="45847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67283</xdr:rowOff>
    </xdr:from>
    <xdr:to>
      <xdr:col>19</xdr:col>
      <xdr:colOff>177800</xdr:colOff>
      <xdr:row>99</xdr:row>
      <xdr:rowOff>95907</xdr:rowOff>
    </xdr:to>
    <xdr:cxnSp macro="">
      <xdr:nvCxnSpPr>
        <xdr:cNvPr id="241" name="直線コネクタ 240"/>
        <xdr:cNvCxnSpPr/>
      </xdr:nvCxnSpPr>
      <xdr:spPr>
        <a:xfrm flipV="1">
          <a:off x="2908300" y="17040833"/>
          <a:ext cx="889000" cy="28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169139</xdr:rowOff>
    </xdr:from>
    <xdr:to>
      <xdr:col>20</xdr:col>
      <xdr:colOff>38100</xdr:colOff>
      <xdr:row>98</xdr:row>
      <xdr:rowOff>99289</xdr:rowOff>
    </xdr:to>
    <xdr:sp macro="" textlink="">
      <xdr:nvSpPr>
        <xdr:cNvPr id="242" name="フローチャート: 判断 241"/>
        <xdr:cNvSpPr/>
      </xdr:nvSpPr>
      <xdr:spPr>
        <a:xfrm>
          <a:off x="3746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115816</xdr:rowOff>
    </xdr:from>
    <xdr:ext cx="534377" cy="259045"/>
    <xdr:sp macro="" textlink="">
      <xdr:nvSpPr>
        <xdr:cNvPr id="243" name="テキスト ボックス 242"/>
        <xdr:cNvSpPr txBox="1"/>
      </xdr:nvSpPr>
      <xdr:spPr>
        <a:xfrm>
          <a:off x="3530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95907</xdr:rowOff>
    </xdr:from>
    <xdr:to>
      <xdr:col>15</xdr:col>
      <xdr:colOff>50800</xdr:colOff>
      <xdr:row>99</xdr:row>
      <xdr:rowOff>118636</xdr:rowOff>
    </xdr:to>
    <xdr:cxnSp macro="">
      <xdr:nvCxnSpPr>
        <xdr:cNvPr id="244" name="直線コネクタ 243"/>
        <xdr:cNvCxnSpPr/>
      </xdr:nvCxnSpPr>
      <xdr:spPr>
        <a:xfrm flipV="1">
          <a:off x="2019300" y="17069457"/>
          <a:ext cx="8890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108869</xdr:rowOff>
    </xdr:from>
    <xdr:to>
      <xdr:col>15</xdr:col>
      <xdr:colOff>101600</xdr:colOff>
      <xdr:row>98</xdr:row>
      <xdr:rowOff>39019</xdr:rowOff>
    </xdr:to>
    <xdr:sp macro="" textlink="">
      <xdr:nvSpPr>
        <xdr:cNvPr id="245" name="フローチャート: 判断 244"/>
        <xdr:cNvSpPr/>
      </xdr:nvSpPr>
      <xdr:spPr>
        <a:xfrm>
          <a:off x="2857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55546</xdr:rowOff>
    </xdr:from>
    <xdr:ext cx="534377" cy="259045"/>
    <xdr:sp macro="" textlink="">
      <xdr:nvSpPr>
        <xdr:cNvPr id="246" name="テキスト ボックス 245"/>
        <xdr:cNvSpPr txBox="1"/>
      </xdr:nvSpPr>
      <xdr:spPr>
        <a:xfrm>
          <a:off x="2641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118636</xdr:rowOff>
    </xdr:from>
    <xdr:to>
      <xdr:col>10</xdr:col>
      <xdr:colOff>114300</xdr:colOff>
      <xdr:row>99</xdr:row>
      <xdr:rowOff>144289</xdr:rowOff>
    </xdr:to>
    <xdr:cxnSp macro="">
      <xdr:nvCxnSpPr>
        <xdr:cNvPr id="247" name="直線コネクタ 246"/>
        <xdr:cNvCxnSpPr/>
      </xdr:nvCxnSpPr>
      <xdr:spPr>
        <a:xfrm flipV="1">
          <a:off x="1130300" y="17092186"/>
          <a:ext cx="889000" cy="25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8" name="フローチャート: 判断 247"/>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9" name="テキスト ボックス 248"/>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50" name="フローチャート: 判断 249"/>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1" name="テキスト ボックス 250"/>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169416</xdr:rowOff>
    </xdr:from>
    <xdr:to>
      <xdr:col>24</xdr:col>
      <xdr:colOff>114300</xdr:colOff>
      <xdr:row>99</xdr:row>
      <xdr:rowOff>99566</xdr:rowOff>
    </xdr:to>
    <xdr:sp macro="" textlink="">
      <xdr:nvSpPr>
        <xdr:cNvPr id="257" name="楕円 256"/>
        <xdr:cNvSpPr/>
      </xdr:nvSpPr>
      <xdr:spPr>
        <a:xfrm>
          <a:off x="4584700" y="1697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84343</xdr:rowOff>
    </xdr:from>
    <xdr:ext cx="534377" cy="259045"/>
    <xdr:sp macro="" textlink="">
      <xdr:nvSpPr>
        <xdr:cNvPr id="258" name="衛生費該当値テキスト"/>
        <xdr:cNvSpPr txBox="1"/>
      </xdr:nvSpPr>
      <xdr:spPr>
        <a:xfrm>
          <a:off x="4686300" y="1688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16483</xdr:rowOff>
    </xdr:from>
    <xdr:to>
      <xdr:col>20</xdr:col>
      <xdr:colOff>38100</xdr:colOff>
      <xdr:row>99</xdr:row>
      <xdr:rowOff>118083</xdr:rowOff>
    </xdr:to>
    <xdr:sp macro="" textlink="">
      <xdr:nvSpPr>
        <xdr:cNvPr id="259" name="楕円 258"/>
        <xdr:cNvSpPr/>
      </xdr:nvSpPr>
      <xdr:spPr>
        <a:xfrm>
          <a:off x="3746500" y="1699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109210</xdr:rowOff>
    </xdr:from>
    <xdr:ext cx="534377" cy="259045"/>
    <xdr:sp macro="" textlink="">
      <xdr:nvSpPr>
        <xdr:cNvPr id="260" name="テキスト ボックス 259"/>
        <xdr:cNvSpPr txBox="1"/>
      </xdr:nvSpPr>
      <xdr:spPr>
        <a:xfrm>
          <a:off x="3530111" y="1708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45107</xdr:rowOff>
    </xdr:from>
    <xdr:to>
      <xdr:col>15</xdr:col>
      <xdr:colOff>101600</xdr:colOff>
      <xdr:row>99</xdr:row>
      <xdr:rowOff>146707</xdr:rowOff>
    </xdr:to>
    <xdr:sp macro="" textlink="">
      <xdr:nvSpPr>
        <xdr:cNvPr id="261" name="楕円 260"/>
        <xdr:cNvSpPr/>
      </xdr:nvSpPr>
      <xdr:spPr>
        <a:xfrm>
          <a:off x="2857500" y="1701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137834</xdr:rowOff>
    </xdr:from>
    <xdr:ext cx="534377" cy="259045"/>
    <xdr:sp macro="" textlink="">
      <xdr:nvSpPr>
        <xdr:cNvPr id="262" name="テキスト ボックス 261"/>
        <xdr:cNvSpPr txBox="1"/>
      </xdr:nvSpPr>
      <xdr:spPr>
        <a:xfrm>
          <a:off x="2641111" y="171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67836</xdr:rowOff>
    </xdr:from>
    <xdr:to>
      <xdr:col>10</xdr:col>
      <xdr:colOff>165100</xdr:colOff>
      <xdr:row>99</xdr:row>
      <xdr:rowOff>169436</xdr:rowOff>
    </xdr:to>
    <xdr:sp macro="" textlink="">
      <xdr:nvSpPr>
        <xdr:cNvPr id="263" name="楕円 262"/>
        <xdr:cNvSpPr/>
      </xdr:nvSpPr>
      <xdr:spPr>
        <a:xfrm>
          <a:off x="1968500" y="1704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160563</xdr:rowOff>
    </xdr:from>
    <xdr:ext cx="534377" cy="259045"/>
    <xdr:sp macro="" textlink="">
      <xdr:nvSpPr>
        <xdr:cNvPr id="264" name="テキスト ボックス 263"/>
        <xdr:cNvSpPr txBox="1"/>
      </xdr:nvSpPr>
      <xdr:spPr>
        <a:xfrm>
          <a:off x="1752111" y="1713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93489</xdr:rowOff>
    </xdr:from>
    <xdr:to>
      <xdr:col>6</xdr:col>
      <xdr:colOff>38100</xdr:colOff>
      <xdr:row>100</xdr:row>
      <xdr:rowOff>23639</xdr:rowOff>
    </xdr:to>
    <xdr:sp macro="" textlink="">
      <xdr:nvSpPr>
        <xdr:cNvPr id="265" name="楕円 264"/>
        <xdr:cNvSpPr/>
      </xdr:nvSpPr>
      <xdr:spPr>
        <a:xfrm>
          <a:off x="1079500" y="1706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14766</xdr:rowOff>
    </xdr:from>
    <xdr:ext cx="534377" cy="259045"/>
    <xdr:sp macro="" textlink="">
      <xdr:nvSpPr>
        <xdr:cNvPr id="266" name="テキスト ボックス 265"/>
        <xdr:cNvSpPr txBox="1"/>
      </xdr:nvSpPr>
      <xdr:spPr>
        <a:xfrm>
          <a:off x="863111" y="1715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78740</xdr:rowOff>
    </xdr:from>
    <xdr:to>
      <xdr:col>54</xdr:col>
      <xdr:colOff>189865</xdr:colOff>
      <xdr:row>39</xdr:row>
      <xdr:rowOff>44450</xdr:rowOff>
    </xdr:to>
    <xdr:cxnSp macro="">
      <xdr:nvCxnSpPr>
        <xdr:cNvPr id="290" name="直線コネクタ 289"/>
        <xdr:cNvCxnSpPr/>
      </xdr:nvCxnSpPr>
      <xdr:spPr>
        <a:xfrm flipV="1">
          <a:off x="10475595" y="5222240"/>
          <a:ext cx="127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25417</xdr:rowOff>
    </xdr:from>
    <xdr:ext cx="469744" cy="259045"/>
    <xdr:sp macro="" textlink="">
      <xdr:nvSpPr>
        <xdr:cNvPr id="293" name="労働費最大値テキスト"/>
        <xdr:cNvSpPr txBox="1"/>
      </xdr:nvSpPr>
      <xdr:spPr>
        <a:xfrm>
          <a:off x="10528300" y="499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78740</xdr:rowOff>
    </xdr:from>
    <xdr:to>
      <xdr:col>55</xdr:col>
      <xdr:colOff>88900</xdr:colOff>
      <xdr:row>30</xdr:row>
      <xdr:rowOff>78740</xdr:rowOff>
    </xdr:to>
    <xdr:cxnSp macro="">
      <xdr:nvCxnSpPr>
        <xdr:cNvPr id="294" name="直線コネクタ 293"/>
        <xdr:cNvCxnSpPr/>
      </xdr:nvCxnSpPr>
      <xdr:spPr>
        <a:xfrm>
          <a:off x="10388600" y="522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29862</xdr:rowOff>
    </xdr:from>
    <xdr:ext cx="378565" cy="259045"/>
    <xdr:sp macro="" textlink="">
      <xdr:nvSpPr>
        <xdr:cNvPr id="296" name="労働費平均値テキスト"/>
        <xdr:cNvSpPr txBox="1"/>
      </xdr:nvSpPr>
      <xdr:spPr>
        <a:xfrm>
          <a:off x="10528300" y="6373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6985</xdr:rowOff>
    </xdr:from>
    <xdr:to>
      <xdr:col>55</xdr:col>
      <xdr:colOff>50800</xdr:colOff>
      <xdr:row>38</xdr:row>
      <xdr:rowOff>108585</xdr:rowOff>
    </xdr:to>
    <xdr:sp macro="" textlink="">
      <xdr:nvSpPr>
        <xdr:cNvPr id="297" name="フローチャート: 判断 296"/>
        <xdr:cNvSpPr/>
      </xdr:nvSpPr>
      <xdr:spPr>
        <a:xfrm>
          <a:off x="104267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155575</xdr:rowOff>
    </xdr:from>
    <xdr:to>
      <xdr:col>50</xdr:col>
      <xdr:colOff>165100</xdr:colOff>
      <xdr:row>38</xdr:row>
      <xdr:rowOff>85725</xdr:rowOff>
    </xdr:to>
    <xdr:sp macro="" textlink="">
      <xdr:nvSpPr>
        <xdr:cNvPr id="299" name="フローチャート: 判断 298"/>
        <xdr:cNvSpPr/>
      </xdr:nvSpPr>
      <xdr:spPr>
        <a:xfrm>
          <a:off x="9588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102252</xdr:rowOff>
    </xdr:from>
    <xdr:ext cx="378565" cy="259045"/>
    <xdr:sp macro="" textlink="">
      <xdr:nvSpPr>
        <xdr:cNvPr id="300" name="テキスト ボックス 299"/>
        <xdr:cNvSpPr txBox="1"/>
      </xdr:nvSpPr>
      <xdr:spPr>
        <a:xfrm>
          <a:off x="9450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149225</xdr:rowOff>
    </xdr:from>
    <xdr:to>
      <xdr:col>45</xdr:col>
      <xdr:colOff>177800</xdr:colOff>
      <xdr:row>39</xdr:row>
      <xdr:rowOff>44450</xdr:rowOff>
    </xdr:to>
    <xdr:cxnSp macro="">
      <xdr:nvCxnSpPr>
        <xdr:cNvPr id="301" name="直線コネクタ 300"/>
        <xdr:cNvCxnSpPr/>
      </xdr:nvCxnSpPr>
      <xdr:spPr>
        <a:xfrm>
          <a:off x="7861300" y="6321425"/>
          <a:ext cx="8890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157099</xdr:rowOff>
    </xdr:from>
    <xdr:to>
      <xdr:col>46</xdr:col>
      <xdr:colOff>38100</xdr:colOff>
      <xdr:row>38</xdr:row>
      <xdr:rowOff>87249</xdr:rowOff>
    </xdr:to>
    <xdr:sp macro="" textlink="">
      <xdr:nvSpPr>
        <xdr:cNvPr id="302" name="フローチャート: 判断 301"/>
        <xdr:cNvSpPr/>
      </xdr:nvSpPr>
      <xdr:spPr>
        <a:xfrm>
          <a:off x="8699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103776</xdr:rowOff>
    </xdr:from>
    <xdr:ext cx="378565" cy="259045"/>
    <xdr:sp macro="" textlink="">
      <xdr:nvSpPr>
        <xdr:cNvPr id="303" name="テキスト ボックス 302"/>
        <xdr:cNvSpPr txBox="1"/>
      </xdr:nvSpPr>
      <xdr:spPr>
        <a:xfrm>
          <a:off x="8561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149225</xdr:rowOff>
    </xdr:from>
    <xdr:to>
      <xdr:col>41</xdr:col>
      <xdr:colOff>50800</xdr:colOff>
      <xdr:row>38</xdr:row>
      <xdr:rowOff>28448</xdr:rowOff>
    </xdr:to>
    <xdr:cxnSp macro="">
      <xdr:nvCxnSpPr>
        <xdr:cNvPr id="304" name="直線コネクタ 303"/>
        <xdr:cNvCxnSpPr/>
      </xdr:nvCxnSpPr>
      <xdr:spPr>
        <a:xfrm flipV="1">
          <a:off x="6972300" y="6321425"/>
          <a:ext cx="889000" cy="2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117856</xdr:rowOff>
    </xdr:from>
    <xdr:to>
      <xdr:col>41</xdr:col>
      <xdr:colOff>101600</xdr:colOff>
      <xdr:row>38</xdr:row>
      <xdr:rowOff>48006</xdr:rowOff>
    </xdr:to>
    <xdr:sp macro="" textlink="">
      <xdr:nvSpPr>
        <xdr:cNvPr id="305" name="フローチャート: 判断 304"/>
        <xdr:cNvSpPr/>
      </xdr:nvSpPr>
      <xdr:spPr>
        <a:xfrm>
          <a:off x="7810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39133</xdr:rowOff>
    </xdr:from>
    <xdr:ext cx="378565" cy="259045"/>
    <xdr:sp macro="" textlink="">
      <xdr:nvSpPr>
        <xdr:cNvPr id="306" name="テキスト ボックス 305"/>
        <xdr:cNvSpPr txBox="1"/>
      </xdr:nvSpPr>
      <xdr:spPr>
        <a:xfrm>
          <a:off x="7672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7" name="フローチャート: 判断 306"/>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85107</xdr:rowOff>
    </xdr:from>
    <xdr:ext cx="378565" cy="259045"/>
    <xdr:sp macro="" textlink="">
      <xdr:nvSpPr>
        <xdr:cNvPr id="308" name="テキスト ボックス 307"/>
        <xdr:cNvSpPr txBox="1"/>
      </xdr:nvSpPr>
      <xdr:spPr>
        <a:xfrm>
          <a:off x="6783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98425</xdr:rowOff>
    </xdr:from>
    <xdr:to>
      <xdr:col>41</xdr:col>
      <xdr:colOff>101600</xdr:colOff>
      <xdr:row>37</xdr:row>
      <xdr:rowOff>28575</xdr:rowOff>
    </xdr:to>
    <xdr:sp macro="" textlink="">
      <xdr:nvSpPr>
        <xdr:cNvPr id="320" name="楕円 319"/>
        <xdr:cNvSpPr/>
      </xdr:nvSpPr>
      <xdr:spPr>
        <a:xfrm>
          <a:off x="78105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45102</xdr:rowOff>
    </xdr:from>
    <xdr:ext cx="469744" cy="259045"/>
    <xdr:sp macro="" textlink="">
      <xdr:nvSpPr>
        <xdr:cNvPr id="321" name="テキスト ボックス 320"/>
        <xdr:cNvSpPr txBox="1"/>
      </xdr:nvSpPr>
      <xdr:spPr>
        <a:xfrm>
          <a:off x="7626428" y="60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149098</xdr:rowOff>
    </xdr:from>
    <xdr:to>
      <xdr:col>36</xdr:col>
      <xdr:colOff>165100</xdr:colOff>
      <xdr:row>38</xdr:row>
      <xdr:rowOff>79248</xdr:rowOff>
    </xdr:to>
    <xdr:sp macro="" textlink="">
      <xdr:nvSpPr>
        <xdr:cNvPr id="322" name="楕円 321"/>
        <xdr:cNvSpPr/>
      </xdr:nvSpPr>
      <xdr:spPr>
        <a:xfrm>
          <a:off x="6921500" y="64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70375</xdr:rowOff>
    </xdr:from>
    <xdr:ext cx="378565" cy="259045"/>
    <xdr:sp macro="" textlink="">
      <xdr:nvSpPr>
        <xdr:cNvPr id="323" name="テキスト ボックス 322"/>
        <xdr:cNvSpPr txBox="1"/>
      </xdr:nvSpPr>
      <xdr:spPr>
        <a:xfrm>
          <a:off x="6783017" y="658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16142</xdr:rowOff>
    </xdr:from>
    <xdr:to>
      <xdr:col>54</xdr:col>
      <xdr:colOff>189865</xdr:colOff>
      <xdr:row>59</xdr:row>
      <xdr:rowOff>90404</xdr:rowOff>
    </xdr:to>
    <xdr:cxnSp macro="">
      <xdr:nvCxnSpPr>
        <xdr:cNvPr id="349" name="直線コネクタ 348"/>
        <xdr:cNvCxnSpPr/>
      </xdr:nvCxnSpPr>
      <xdr:spPr>
        <a:xfrm flipV="1">
          <a:off x="10475595" y="8760092"/>
          <a:ext cx="1270" cy="1445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94231</xdr:rowOff>
    </xdr:from>
    <xdr:ext cx="378565" cy="259045"/>
    <xdr:sp macro="" textlink="">
      <xdr:nvSpPr>
        <xdr:cNvPr id="350" name="農林水産業費最小値テキスト"/>
        <xdr:cNvSpPr txBox="1"/>
      </xdr:nvSpPr>
      <xdr:spPr>
        <a:xfrm>
          <a:off x="10528300" y="10209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90404</xdr:rowOff>
    </xdr:from>
    <xdr:to>
      <xdr:col>55</xdr:col>
      <xdr:colOff>88900</xdr:colOff>
      <xdr:row>59</xdr:row>
      <xdr:rowOff>90404</xdr:rowOff>
    </xdr:to>
    <xdr:cxnSp macro="">
      <xdr:nvCxnSpPr>
        <xdr:cNvPr id="351" name="直線コネクタ 350"/>
        <xdr:cNvCxnSpPr/>
      </xdr:nvCxnSpPr>
      <xdr:spPr>
        <a:xfrm>
          <a:off x="10388600" y="10205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134269</xdr:rowOff>
    </xdr:from>
    <xdr:ext cx="534377" cy="259045"/>
    <xdr:sp macro="" textlink="">
      <xdr:nvSpPr>
        <xdr:cNvPr id="352" name="農林水産業費最大値テキスト"/>
        <xdr:cNvSpPr txBox="1"/>
      </xdr:nvSpPr>
      <xdr:spPr>
        <a:xfrm>
          <a:off x="10528300" y="8535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16142</xdr:rowOff>
    </xdr:from>
    <xdr:to>
      <xdr:col>55</xdr:col>
      <xdr:colOff>88900</xdr:colOff>
      <xdr:row>51</xdr:row>
      <xdr:rowOff>16142</xdr:rowOff>
    </xdr:to>
    <xdr:cxnSp macro="">
      <xdr:nvCxnSpPr>
        <xdr:cNvPr id="353" name="直線コネクタ 352"/>
        <xdr:cNvCxnSpPr/>
      </xdr:nvCxnSpPr>
      <xdr:spPr>
        <a:xfrm>
          <a:off x="10388600" y="876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25302</xdr:rowOff>
    </xdr:from>
    <xdr:to>
      <xdr:col>55</xdr:col>
      <xdr:colOff>0</xdr:colOff>
      <xdr:row>58</xdr:row>
      <xdr:rowOff>70826</xdr:rowOff>
    </xdr:to>
    <xdr:cxnSp macro="">
      <xdr:nvCxnSpPr>
        <xdr:cNvPr id="354" name="直線コネクタ 353"/>
        <xdr:cNvCxnSpPr/>
      </xdr:nvCxnSpPr>
      <xdr:spPr>
        <a:xfrm flipV="1">
          <a:off x="9639300" y="9969402"/>
          <a:ext cx="838200" cy="4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10961</xdr:rowOff>
    </xdr:from>
    <xdr:ext cx="534377" cy="259045"/>
    <xdr:sp macro="" textlink="">
      <xdr:nvSpPr>
        <xdr:cNvPr id="355" name="農林水産業費平均値テキスト"/>
        <xdr:cNvSpPr txBox="1"/>
      </xdr:nvSpPr>
      <xdr:spPr>
        <a:xfrm>
          <a:off x="10528300" y="995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32534</xdr:rowOff>
    </xdr:from>
    <xdr:to>
      <xdr:col>55</xdr:col>
      <xdr:colOff>50800</xdr:colOff>
      <xdr:row>58</xdr:row>
      <xdr:rowOff>134134</xdr:rowOff>
    </xdr:to>
    <xdr:sp macro="" textlink="">
      <xdr:nvSpPr>
        <xdr:cNvPr id="356" name="フローチャート: 判断 355"/>
        <xdr:cNvSpPr/>
      </xdr:nvSpPr>
      <xdr:spPr>
        <a:xfrm>
          <a:off x="104267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70826</xdr:rowOff>
    </xdr:from>
    <xdr:to>
      <xdr:col>50</xdr:col>
      <xdr:colOff>114300</xdr:colOff>
      <xdr:row>58</xdr:row>
      <xdr:rowOff>118750</xdr:rowOff>
    </xdr:to>
    <xdr:cxnSp macro="">
      <xdr:nvCxnSpPr>
        <xdr:cNvPr id="357" name="直線コネクタ 356"/>
        <xdr:cNvCxnSpPr/>
      </xdr:nvCxnSpPr>
      <xdr:spPr>
        <a:xfrm flipV="1">
          <a:off x="8750300" y="10014926"/>
          <a:ext cx="889000" cy="47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40812</xdr:rowOff>
    </xdr:from>
    <xdr:to>
      <xdr:col>50</xdr:col>
      <xdr:colOff>165100</xdr:colOff>
      <xdr:row>58</xdr:row>
      <xdr:rowOff>142412</xdr:rowOff>
    </xdr:to>
    <xdr:sp macro="" textlink="">
      <xdr:nvSpPr>
        <xdr:cNvPr id="358" name="フローチャート: 判断 357"/>
        <xdr:cNvSpPr/>
      </xdr:nvSpPr>
      <xdr:spPr>
        <a:xfrm>
          <a:off x="9588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133539</xdr:rowOff>
    </xdr:from>
    <xdr:ext cx="534377" cy="259045"/>
    <xdr:sp macro="" textlink="">
      <xdr:nvSpPr>
        <xdr:cNvPr id="359" name="テキスト ボックス 358"/>
        <xdr:cNvSpPr txBox="1"/>
      </xdr:nvSpPr>
      <xdr:spPr>
        <a:xfrm>
          <a:off x="9372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55690</xdr:rowOff>
    </xdr:from>
    <xdr:to>
      <xdr:col>45</xdr:col>
      <xdr:colOff>177800</xdr:colOff>
      <xdr:row>58</xdr:row>
      <xdr:rowOff>118750</xdr:rowOff>
    </xdr:to>
    <xdr:cxnSp macro="">
      <xdr:nvCxnSpPr>
        <xdr:cNvPr id="360" name="直線コネクタ 359"/>
        <xdr:cNvCxnSpPr/>
      </xdr:nvCxnSpPr>
      <xdr:spPr>
        <a:xfrm>
          <a:off x="7861300" y="9999790"/>
          <a:ext cx="889000" cy="63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45074</xdr:rowOff>
    </xdr:from>
    <xdr:to>
      <xdr:col>46</xdr:col>
      <xdr:colOff>38100</xdr:colOff>
      <xdr:row>58</xdr:row>
      <xdr:rowOff>146674</xdr:rowOff>
    </xdr:to>
    <xdr:sp macro="" textlink="">
      <xdr:nvSpPr>
        <xdr:cNvPr id="361" name="フローチャート: 判断 360"/>
        <xdr:cNvSpPr/>
      </xdr:nvSpPr>
      <xdr:spPr>
        <a:xfrm>
          <a:off x="8699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163201</xdr:rowOff>
    </xdr:from>
    <xdr:ext cx="534377" cy="259045"/>
    <xdr:sp macro="" textlink="">
      <xdr:nvSpPr>
        <xdr:cNvPr id="362" name="テキスト ボックス 361"/>
        <xdr:cNvSpPr txBox="1"/>
      </xdr:nvSpPr>
      <xdr:spPr>
        <a:xfrm>
          <a:off x="8483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55690</xdr:rowOff>
    </xdr:from>
    <xdr:to>
      <xdr:col>41</xdr:col>
      <xdr:colOff>50800</xdr:colOff>
      <xdr:row>58</xdr:row>
      <xdr:rowOff>132369</xdr:rowOff>
    </xdr:to>
    <xdr:cxnSp macro="">
      <xdr:nvCxnSpPr>
        <xdr:cNvPr id="363" name="直線コネクタ 362"/>
        <xdr:cNvCxnSpPr/>
      </xdr:nvCxnSpPr>
      <xdr:spPr>
        <a:xfrm flipV="1">
          <a:off x="6972300" y="9999790"/>
          <a:ext cx="8890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68245</xdr:rowOff>
    </xdr:from>
    <xdr:to>
      <xdr:col>41</xdr:col>
      <xdr:colOff>101600</xdr:colOff>
      <xdr:row>58</xdr:row>
      <xdr:rowOff>169845</xdr:rowOff>
    </xdr:to>
    <xdr:sp macro="" textlink="">
      <xdr:nvSpPr>
        <xdr:cNvPr id="364" name="フローチャート: 判断 363"/>
        <xdr:cNvSpPr/>
      </xdr:nvSpPr>
      <xdr:spPr>
        <a:xfrm>
          <a:off x="7810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160972</xdr:rowOff>
    </xdr:from>
    <xdr:ext cx="469744" cy="259045"/>
    <xdr:sp macro="" textlink="">
      <xdr:nvSpPr>
        <xdr:cNvPr id="365" name="テキスト ボックス 364"/>
        <xdr:cNvSpPr txBox="1"/>
      </xdr:nvSpPr>
      <xdr:spPr>
        <a:xfrm>
          <a:off x="7626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40061</xdr:rowOff>
    </xdr:from>
    <xdr:to>
      <xdr:col>36</xdr:col>
      <xdr:colOff>165100</xdr:colOff>
      <xdr:row>58</xdr:row>
      <xdr:rowOff>141661</xdr:rowOff>
    </xdr:to>
    <xdr:sp macro="" textlink="">
      <xdr:nvSpPr>
        <xdr:cNvPr id="366" name="フローチャート: 判断 365"/>
        <xdr:cNvSpPr/>
      </xdr:nvSpPr>
      <xdr:spPr>
        <a:xfrm>
          <a:off x="6921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158188</xdr:rowOff>
    </xdr:from>
    <xdr:ext cx="534377" cy="259045"/>
    <xdr:sp macro="" textlink="">
      <xdr:nvSpPr>
        <xdr:cNvPr id="367" name="テキスト ボックス 366"/>
        <xdr:cNvSpPr txBox="1"/>
      </xdr:nvSpPr>
      <xdr:spPr>
        <a:xfrm>
          <a:off x="6705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145952</xdr:rowOff>
    </xdr:from>
    <xdr:to>
      <xdr:col>55</xdr:col>
      <xdr:colOff>50800</xdr:colOff>
      <xdr:row>58</xdr:row>
      <xdr:rowOff>76102</xdr:rowOff>
    </xdr:to>
    <xdr:sp macro="" textlink="">
      <xdr:nvSpPr>
        <xdr:cNvPr id="373" name="楕円 372"/>
        <xdr:cNvSpPr/>
      </xdr:nvSpPr>
      <xdr:spPr>
        <a:xfrm>
          <a:off x="10426700" y="991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168829</xdr:rowOff>
    </xdr:from>
    <xdr:ext cx="534377" cy="259045"/>
    <xdr:sp macro="" textlink="">
      <xdr:nvSpPr>
        <xdr:cNvPr id="374" name="農林水産業費該当値テキスト"/>
        <xdr:cNvSpPr txBox="1"/>
      </xdr:nvSpPr>
      <xdr:spPr>
        <a:xfrm>
          <a:off x="10528300" y="977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20026</xdr:rowOff>
    </xdr:from>
    <xdr:to>
      <xdr:col>50</xdr:col>
      <xdr:colOff>165100</xdr:colOff>
      <xdr:row>58</xdr:row>
      <xdr:rowOff>121626</xdr:rowOff>
    </xdr:to>
    <xdr:sp macro="" textlink="">
      <xdr:nvSpPr>
        <xdr:cNvPr id="375" name="楕円 374"/>
        <xdr:cNvSpPr/>
      </xdr:nvSpPr>
      <xdr:spPr>
        <a:xfrm>
          <a:off x="9588500" y="996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138153</xdr:rowOff>
    </xdr:from>
    <xdr:ext cx="534377" cy="259045"/>
    <xdr:sp macro="" textlink="">
      <xdr:nvSpPr>
        <xdr:cNvPr id="376" name="テキスト ボックス 375"/>
        <xdr:cNvSpPr txBox="1"/>
      </xdr:nvSpPr>
      <xdr:spPr>
        <a:xfrm>
          <a:off x="9372111" y="973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67950</xdr:rowOff>
    </xdr:from>
    <xdr:to>
      <xdr:col>46</xdr:col>
      <xdr:colOff>38100</xdr:colOff>
      <xdr:row>58</xdr:row>
      <xdr:rowOff>169550</xdr:rowOff>
    </xdr:to>
    <xdr:sp macro="" textlink="">
      <xdr:nvSpPr>
        <xdr:cNvPr id="377" name="楕円 376"/>
        <xdr:cNvSpPr/>
      </xdr:nvSpPr>
      <xdr:spPr>
        <a:xfrm>
          <a:off x="8699500" y="1001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160677</xdr:rowOff>
    </xdr:from>
    <xdr:ext cx="469744" cy="259045"/>
    <xdr:sp macro="" textlink="">
      <xdr:nvSpPr>
        <xdr:cNvPr id="378" name="テキスト ボックス 377"/>
        <xdr:cNvSpPr txBox="1"/>
      </xdr:nvSpPr>
      <xdr:spPr>
        <a:xfrm>
          <a:off x="8515428" y="1010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4890</xdr:rowOff>
    </xdr:from>
    <xdr:to>
      <xdr:col>41</xdr:col>
      <xdr:colOff>101600</xdr:colOff>
      <xdr:row>58</xdr:row>
      <xdr:rowOff>106490</xdr:rowOff>
    </xdr:to>
    <xdr:sp macro="" textlink="">
      <xdr:nvSpPr>
        <xdr:cNvPr id="379" name="楕円 378"/>
        <xdr:cNvSpPr/>
      </xdr:nvSpPr>
      <xdr:spPr>
        <a:xfrm>
          <a:off x="7810500" y="994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123017</xdr:rowOff>
    </xdr:from>
    <xdr:ext cx="534377" cy="259045"/>
    <xdr:sp macro="" textlink="">
      <xdr:nvSpPr>
        <xdr:cNvPr id="380" name="テキスト ボックス 379"/>
        <xdr:cNvSpPr txBox="1"/>
      </xdr:nvSpPr>
      <xdr:spPr>
        <a:xfrm>
          <a:off x="7594111" y="97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81569</xdr:rowOff>
    </xdr:from>
    <xdr:to>
      <xdr:col>36</xdr:col>
      <xdr:colOff>165100</xdr:colOff>
      <xdr:row>59</xdr:row>
      <xdr:rowOff>11719</xdr:rowOff>
    </xdr:to>
    <xdr:sp macro="" textlink="">
      <xdr:nvSpPr>
        <xdr:cNvPr id="381" name="楕円 380"/>
        <xdr:cNvSpPr/>
      </xdr:nvSpPr>
      <xdr:spPr>
        <a:xfrm>
          <a:off x="6921500" y="1002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2846</xdr:rowOff>
    </xdr:from>
    <xdr:ext cx="469744" cy="259045"/>
    <xdr:sp macro="" textlink="">
      <xdr:nvSpPr>
        <xdr:cNvPr id="382" name="テキスト ボックス 381"/>
        <xdr:cNvSpPr txBox="1"/>
      </xdr:nvSpPr>
      <xdr:spPr>
        <a:xfrm>
          <a:off x="6737428" y="1011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95555</xdr:rowOff>
    </xdr:from>
    <xdr:to>
      <xdr:col>54</xdr:col>
      <xdr:colOff>189865</xdr:colOff>
      <xdr:row>79</xdr:row>
      <xdr:rowOff>43751</xdr:rowOff>
    </xdr:to>
    <xdr:cxnSp macro="">
      <xdr:nvCxnSpPr>
        <xdr:cNvPr id="406" name="直線コネクタ 405"/>
        <xdr:cNvCxnSpPr/>
      </xdr:nvCxnSpPr>
      <xdr:spPr>
        <a:xfrm flipV="1">
          <a:off x="10475595" y="12268505"/>
          <a:ext cx="1270" cy="1319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47578</xdr:rowOff>
    </xdr:from>
    <xdr:ext cx="313932" cy="259045"/>
    <xdr:sp macro="" textlink="">
      <xdr:nvSpPr>
        <xdr:cNvPr id="407" name="商工費最小値テキスト"/>
        <xdr:cNvSpPr txBox="1"/>
      </xdr:nvSpPr>
      <xdr:spPr>
        <a:xfrm>
          <a:off x="10528300" y="13592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43751</xdr:rowOff>
    </xdr:from>
    <xdr:to>
      <xdr:col>55</xdr:col>
      <xdr:colOff>88900</xdr:colOff>
      <xdr:row>79</xdr:row>
      <xdr:rowOff>43751</xdr:rowOff>
    </xdr:to>
    <xdr:cxnSp macro="">
      <xdr:nvCxnSpPr>
        <xdr:cNvPr id="408" name="直線コネクタ 407"/>
        <xdr:cNvCxnSpPr/>
      </xdr:nvCxnSpPr>
      <xdr:spPr>
        <a:xfrm>
          <a:off x="10388600" y="1358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42232</xdr:rowOff>
    </xdr:from>
    <xdr:ext cx="599010" cy="259045"/>
    <xdr:sp macro="" textlink="">
      <xdr:nvSpPr>
        <xdr:cNvPr id="409" name="商工費最大値テキスト"/>
        <xdr:cNvSpPr txBox="1"/>
      </xdr:nvSpPr>
      <xdr:spPr>
        <a:xfrm>
          <a:off x="10528300" y="120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103,976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95555</xdr:rowOff>
    </xdr:from>
    <xdr:to>
      <xdr:col>55</xdr:col>
      <xdr:colOff>88900</xdr:colOff>
      <xdr:row>71</xdr:row>
      <xdr:rowOff>95555</xdr:rowOff>
    </xdr:to>
    <xdr:cxnSp macro="">
      <xdr:nvCxnSpPr>
        <xdr:cNvPr id="410" name="直線コネクタ 409"/>
        <xdr:cNvCxnSpPr/>
      </xdr:nvCxnSpPr>
      <xdr:spPr>
        <a:xfrm>
          <a:off x="10388600" y="1226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148831</xdr:rowOff>
    </xdr:from>
    <xdr:to>
      <xdr:col>55</xdr:col>
      <xdr:colOff>0</xdr:colOff>
      <xdr:row>78</xdr:row>
      <xdr:rowOff>150661</xdr:rowOff>
    </xdr:to>
    <xdr:cxnSp macro="">
      <xdr:nvCxnSpPr>
        <xdr:cNvPr id="411" name="直線コネクタ 410"/>
        <xdr:cNvCxnSpPr/>
      </xdr:nvCxnSpPr>
      <xdr:spPr>
        <a:xfrm flipV="1">
          <a:off x="9639300" y="13521931"/>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102252</xdr:rowOff>
    </xdr:from>
    <xdr:ext cx="469744" cy="259045"/>
    <xdr:sp macro="" textlink="">
      <xdr:nvSpPr>
        <xdr:cNvPr id="412" name="商工費平均値テキスト"/>
        <xdr:cNvSpPr txBox="1"/>
      </xdr:nvSpPr>
      <xdr:spPr>
        <a:xfrm>
          <a:off x="10528300" y="1330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79375</xdr:rowOff>
    </xdr:from>
    <xdr:to>
      <xdr:col>55</xdr:col>
      <xdr:colOff>50800</xdr:colOff>
      <xdr:row>79</xdr:row>
      <xdr:rowOff>9525</xdr:rowOff>
    </xdr:to>
    <xdr:sp macro="" textlink="">
      <xdr:nvSpPr>
        <xdr:cNvPr id="413" name="フローチャート: 判断 412"/>
        <xdr:cNvSpPr/>
      </xdr:nvSpPr>
      <xdr:spPr>
        <a:xfrm>
          <a:off x="10426700" y="13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142303</xdr:rowOff>
    </xdr:from>
    <xdr:to>
      <xdr:col>50</xdr:col>
      <xdr:colOff>114300</xdr:colOff>
      <xdr:row>78</xdr:row>
      <xdr:rowOff>150661</xdr:rowOff>
    </xdr:to>
    <xdr:cxnSp macro="">
      <xdr:nvCxnSpPr>
        <xdr:cNvPr id="414" name="直線コネクタ 413"/>
        <xdr:cNvCxnSpPr/>
      </xdr:nvCxnSpPr>
      <xdr:spPr>
        <a:xfrm>
          <a:off x="8750300" y="13515403"/>
          <a:ext cx="889000" cy="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87618</xdr:rowOff>
    </xdr:from>
    <xdr:to>
      <xdr:col>50</xdr:col>
      <xdr:colOff>165100</xdr:colOff>
      <xdr:row>79</xdr:row>
      <xdr:rowOff>17768</xdr:rowOff>
    </xdr:to>
    <xdr:sp macro="" textlink="">
      <xdr:nvSpPr>
        <xdr:cNvPr id="415" name="フローチャート: 判断 414"/>
        <xdr:cNvSpPr/>
      </xdr:nvSpPr>
      <xdr:spPr>
        <a:xfrm>
          <a:off x="9588500" y="1346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34295</xdr:rowOff>
    </xdr:from>
    <xdr:ext cx="469744" cy="259045"/>
    <xdr:sp macro="" textlink="">
      <xdr:nvSpPr>
        <xdr:cNvPr id="416" name="テキスト ボックス 415"/>
        <xdr:cNvSpPr txBox="1"/>
      </xdr:nvSpPr>
      <xdr:spPr>
        <a:xfrm>
          <a:off x="9404428" y="132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123126</xdr:rowOff>
    </xdr:from>
    <xdr:to>
      <xdr:col>45</xdr:col>
      <xdr:colOff>177800</xdr:colOff>
      <xdr:row>78</xdr:row>
      <xdr:rowOff>142303</xdr:rowOff>
    </xdr:to>
    <xdr:cxnSp macro="">
      <xdr:nvCxnSpPr>
        <xdr:cNvPr id="417" name="直線コネクタ 416"/>
        <xdr:cNvCxnSpPr/>
      </xdr:nvCxnSpPr>
      <xdr:spPr>
        <a:xfrm>
          <a:off x="7861300" y="13496226"/>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87415</xdr:rowOff>
    </xdr:from>
    <xdr:to>
      <xdr:col>46</xdr:col>
      <xdr:colOff>38100</xdr:colOff>
      <xdr:row>79</xdr:row>
      <xdr:rowOff>17565</xdr:rowOff>
    </xdr:to>
    <xdr:sp macro="" textlink="">
      <xdr:nvSpPr>
        <xdr:cNvPr id="418" name="フローチャート: 判断 417"/>
        <xdr:cNvSpPr/>
      </xdr:nvSpPr>
      <xdr:spPr>
        <a:xfrm>
          <a:off x="8699500" y="134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34092</xdr:rowOff>
    </xdr:from>
    <xdr:ext cx="469744" cy="259045"/>
    <xdr:sp macro="" textlink="">
      <xdr:nvSpPr>
        <xdr:cNvPr id="419" name="テキスト ボックス 418"/>
        <xdr:cNvSpPr txBox="1"/>
      </xdr:nvSpPr>
      <xdr:spPr>
        <a:xfrm>
          <a:off x="8515428" y="132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113055</xdr:rowOff>
    </xdr:from>
    <xdr:to>
      <xdr:col>41</xdr:col>
      <xdr:colOff>50800</xdr:colOff>
      <xdr:row>78</xdr:row>
      <xdr:rowOff>123126</xdr:rowOff>
    </xdr:to>
    <xdr:cxnSp macro="">
      <xdr:nvCxnSpPr>
        <xdr:cNvPr id="420" name="直線コネクタ 419"/>
        <xdr:cNvCxnSpPr/>
      </xdr:nvCxnSpPr>
      <xdr:spPr>
        <a:xfrm>
          <a:off x="6972300" y="13486155"/>
          <a:ext cx="889000" cy="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82195</xdr:rowOff>
    </xdr:from>
    <xdr:to>
      <xdr:col>41</xdr:col>
      <xdr:colOff>101600</xdr:colOff>
      <xdr:row>79</xdr:row>
      <xdr:rowOff>12345</xdr:rowOff>
    </xdr:to>
    <xdr:sp macro="" textlink="">
      <xdr:nvSpPr>
        <xdr:cNvPr id="421" name="フローチャート: 判断 420"/>
        <xdr:cNvSpPr/>
      </xdr:nvSpPr>
      <xdr:spPr>
        <a:xfrm>
          <a:off x="7810500" y="1345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3472</xdr:rowOff>
    </xdr:from>
    <xdr:ext cx="469744" cy="259045"/>
    <xdr:sp macro="" textlink="">
      <xdr:nvSpPr>
        <xdr:cNvPr id="422" name="テキスト ボックス 421"/>
        <xdr:cNvSpPr txBox="1"/>
      </xdr:nvSpPr>
      <xdr:spPr>
        <a:xfrm>
          <a:off x="7626428" y="1354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95022</xdr:rowOff>
    </xdr:from>
    <xdr:to>
      <xdr:col>36</xdr:col>
      <xdr:colOff>165100</xdr:colOff>
      <xdr:row>79</xdr:row>
      <xdr:rowOff>25172</xdr:rowOff>
    </xdr:to>
    <xdr:sp macro="" textlink="">
      <xdr:nvSpPr>
        <xdr:cNvPr id="423" name="フローチャート: 判断 422"/>
        <xdr:cNvSpPr/>
      </xdr:nvSpPr>
      <xdr:spPr>
        <a:xfrm>
          <a:off x="6921500" y="1346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16299</xdr:rowOff>
    </xdr:from>
    <xdr:ext cx="469744" cy="259045"/>
    <xdr:sp macro="" textlink="">
      <xdr:nvSpPr>
        <xdr:cNvPr id="424" name="テキスト ボックス 423"/>
        <xdr:cNvSpPr txBox="1"/>
      </xdr:nvSpPr>
      <xdr:spPr>
        <a:xfrm>
          <a:off x="6737428" y="1356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98031</xdr:rowOff>
    </xdr:from>
    <xdr:to>
      <xdr:col>55</xdr:col>
      <xdr:colOff>50800</xdr:colOff>
      <xdr:row>79</xdr:row>
      <xdr:rowOff>28181</xdr:rowOff>
    </xdr:to>
    <xdr:sp macro="" textlink="">
      <xdr:nvSpPr>
        <xdr:cNvPr id="430" name="楕円 429"/>
        <xdr:cNvSpPr/>
      </xdr:nvSpPr>
      <xdr:spPr>
        <a:xfrm>
          <a:off x="10426700" y="1347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57802</xdr:rowOff>
    </xdr:from>
    <xdr:ext cx="469744" cy="259045"/>
    <xdr:sp macro="" textlink="">
      <xdr:nvSpPr>
        <xdr:cNvPr id="431" name="商工費該当値テキスト"/>
        <xdr:cNvSpPr txBox="1"/>
      </xdr:nvSpPr>
      <xdr:spPr>
        <a:xfrm>
          <a:off x="10528300" y="1343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99861</xdr:rowOff>
    </xdr:from>
    <xdr:to>
      <xdr:col>50</xdr:col>
      <xdr:colOff>165100</xdr:colOff>
      <xdr:row>79</xdr:row>
      <xdr:rowOff>30011</xdr:rowOff>
    </xdr:to>
    <xdr:sp macro="" textlink="">
      <xdr:nvSpPr>
        <xdr:cNvPr id="432" name="楕円 431"/>
        <xdr:cNvSpPr/>
      </xdr:nvSpPr>
      <xdr:spPr>
        <a:xfrm>
          <a:off x="9588500" y="1347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21138</xdr:rowOff>
    </xdr:from>
    <xdr:ext cx="469744" cy="259045"/>
    <xdr:sp macro="" textlink="">
      <xdr:nvSpPr>
        <xdr:cNvPr id="433" name="テキスト ボックス 432"/>
        <xdr:cNvSpPr txBox="1"/>
      </xdr:nvSpPr>
      <xdr:spPr>
        <a:xfrm>
          <a:off x="9404428" y="1356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91503</xdr:rowOff>
    </xdr:from>
    <xdr:to>
      <xdr:col>46</xdr:col>
      <xdr:colOff>38100</xdr:colOff>
      <xdr:row>79</xdr:row>
      <xdr:rowOff>21653</xdr:rowOff>
    </xdr:to>
    <xdr:sp macro="" textlink="">
      <xdr:nvSpPr>
        <xdr:cNvPr id="434" name="楕円 433"/>
        <xdr:cNvSpPr/>
      </xdr:nvSpPr>
      <xdr:spPr>
        <a:xfrm>
          <a:off x="8699500" y="1346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12780</xdr:rowOff>
    </xdr:from>
    <xdr:ext cx="469744" cy="259045"/>
    <xdr:sp macro="" textlink="">
      <xdr:nvSpPr>
        <xdr:cNvPr id="435" name="テキスト ボックス 434"/>
        <xdr:cNvSpPr txBox="1"/>
      </xdr:nvSpPr>
      <xdr:spPr>
        <a:xfrm>
          <a:off x="8515428" y="1355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72326</xdr:rowOff>
    </xdr:from>
    <xdr:to>
      <xdr:col>41</xdr:col>
      <xdr:colOff>101600</xdr:colOff>
      <xdr:row>79</xdr:row>
      <xdr:rowOff>2476</xdr:rowOff>
    </xdr:to>
    <xdr:sp macro="" textlink="">
      <xdr:nvSpPr>
        <xdr:cNvPr id="436" name="楕円 435"/>
        <xdr:cNvSpPr/>
      </xdr:nvSpPr>
      <xdr:spPr>
        <a:xfrm>
          <a:off x="7810500" y="1344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19003</xdr:rowOff>
    </xdr:from>
    <xdr:ext cx="469744" cy="259045"/>
    <xdr:sp macro="" textlink="">
      <xdr:nvSpPr>
        <xdr:cNvPr id="437" name="テキスト ボックス 436"/>
        <xdr:cNvSpPr txBox="1"/>
      </xdr:nvSpPr>
      <xdr:spPr>
        <a:xfrm>
          <a:off x="7626428" y="13220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62255</xdr:rowOff>
    </xdr:from>
    <xdr:to>
      <xdr:col>36</xdr:col>
      <xdr:colOff>165100</xdr:colOff>
      <xdr:row>78</xdr:row>
      <xdr:rowOff>163855</xdr:rowOff>
    </xdr:to>
    <xdr:sp macro="" textlink="">
      <xdr:nvSpPr>
        <xdr:cNvPr id="438" name="楕円 437"/>
        <xdr:cNvSpPr/>
      </xdr:nvSpPr>
      <xdr:spPr>
        <a:xfrm>
          <a:off x="6921500" y="134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8932</xdr:rowOff>
    </xdr:from>
    <xdr:ext cx="469744" cy="259045"/>
    <xdr:sp macro="" textlink="">
      <xdr:nvSpPr>
        <xdr:cNvPr id="439" name="テキスト ボックス 438"/>
        <xdr:cNvSpPr txBox="1"/>
      </xdr:nvSpPr>
      <xdr:spPr>
        <a:xfrm>
          <a:off x="6737428" y="13210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156714</xdr:rowOff>
    </xdr:from>
    <xdr:to>
      <xdr:col>54</xdr:col>
      <xdr:colOff>189865</xdr:colOff>
      <xdr:row>98</xdr:row>
      <xdr:rowOff>148158</xdr:rowOff>
    </xdr:to>
    <xdr:cxnSp macro="">
      <xdr:nvCxnSpPr>
        <xdr:cNvPr id="465" name="直線コネクタ 464"/>
        <xdr:cNvCxnSpPr/>
      </xdr:nvCxnSpPr>
      <xdr:spPr>
        <a:xfrm flipV="1">
          <a:off x="10475595" y="15415764"/>
          <a:ext cx="1270" cy="1534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151985</xdr:rowOff>
    </xdr:from>
    <xdr:ext cx="534377" cy="259045"/>
    <xdr:sp macro="" textlink="">
      <xdr:nvSpPr>
        <xdr:cNvPr id="466" name="土木費最小値テキスト"/>
        <xdr:cNvSpPr txBox="1"/>
      </xdr:nvSpPr>
      <xdr:spPr>
        <a:xfrm>
          <a:off x="10528300" y="1695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148158</xdr:rowOff>
    </xdr:from>
    <xdr:to>
      <xdr:col>55</xdr:col>
      <xdr:colOff>88900</xdr:colOff>
      <xdr:row>98</xdr:row>
      <xdr:rowOff>148158</xdr:rowOff>
    </xdr:to>
    <xdr:cxnSp macro="">
      <xdr:nvCxnSpPr>
        <xdr:cNvPr id="467" name="直線コネクタ 466"/>
        <xdr:cNvCxnSpPr/>
      </xdr:nvCxnSpPr>
      <xdr:spPr>
        <a:xfrm>
          <a:off x="10388600" y="16950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103391</xdr:rowOff>
    </xdr:from>
    <xdr:ext cx="599010" cy="259045"/>
    <xdr:sp macro="" textlink="">
      <xdr:nvSpPr>
        <xdr:cNvPr id="468" name="土木費最大値テキスト"/>
        <xdr:cNvSpPr txBox="1"/>
      </xdr:nvSpPr>
      <xdr:spPr>
        <a:xfrm>
          <a:off x="10528300" y="151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152,187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156714</xdr:rowOff>
    </xdr:from>
    <xdr:to>
      <xdr:col>55</xdr:col>
      <xdr:colOff>88900</xdr:colOff>
      <xdr:row>89</xdr:row>
      <xdr:rowOff>156714</xdr:rowOff>
    </xdr:to>
    <xdr:cxnSp macro="">
      <xdr:nvCxnSpPr>
        <xdr:cNvPr id="469" name="直線コネクタ 468"/>
        <xdr:cNvCxnSpPr/>
      </xdr:nvCxnSpPr>
      <xdr:spPr>
        <a:xfrm>
          <a:off x="10388600" y="1541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112388</xdr:rowOff>
    </xdr:from>
    <xdr:to>
      <xdr:col>55</xdr:col>
      <xdr:colOff>0</xdr:colOff>
      <xdr:row>97</xdr:row>
      <xdr:rowOff>133277</xdr:rowOff>
    </xdr:to>
    <xdr:cxnSp macro="">
      <xdr:nvCxnSpPr>
        <xdr:cNvPr id="470" name="直線コネクタ 469"/>
        <xdr:cNvCxnSpPr/>
      </xdr:nvCxnSpPr>
      <xdr:spPr>
        <a:xfrm>
          <a:off x="9639300" y="16743038"/>
          <a:ext cx="838200" cy="20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152533</xdr:rowOff>
    </xdr:from>
    <xdr:ext cx="534377" cy="259045"/>
    <xdr:sp macro="" textlink="">
      <xdr:nvSpPr>
        <xdr:cNvPr id="471" name="土木費平均値テキスト"/>
        <xdr:cNvSpPr txBox="1"/>
      </xdr:nvSpPr>
      <xdr:spPr>
        <a:xfrm>
          <a:off x="10528300" y="16440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129656</xdr:rowOff>
    </xdr:from>
    <xdr:to>
      <xdr:col>55</xdr:col>
      <xdr:colOff>50800</xdr:colOff>
      <xdr:row>97</xdr:row>
      <xdr:rowOff>59806</xdr:rowOff>
    </xdr:to>
    <xdr:sp macro="" textlink="">
      <xdr:nvSpPr>
        <xdr:cNvPr id="472" name="フローチャート: 判断 471"/>
        <xdr:cNvSpPr/>
      </xdr:nvSpPr>
      <xdr:spPr>
        <a:xfrm>
          <a:off x="104267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126126</xdr:rowOff>
    </xdr:from>
    <xdr:to>
      <xdr:col>50</xdr:col>
      <xdr:colOff>114300</xdr:colOff>
      <xdr:row>97</xdr:row>
      <xdr:rowOff>112388</xdr:rowOff>
    </xdr:to>
    <xdr:cxnSp macro="">
      <xdr:nvCxnSpPr>
        <xdr:cNvPr id="473" name="直線コネクタ 472"/>
        <xdr:cNvCxnSpPr/>
      </xdr:nvCxnSpPr>
      <xdr:spPr>
        <a:xfrm>
          <a:off x="8750300" y="16585326"/>
          <a:ext cx="889000" cy="15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117377</xdr:rowOff>
    </xdr:from>
    <xdr:to>
      <xdr:col>50</xdr:col>
      <xdr:colOff>165100</xdr:colOff>
      <xdr:row>97</xdr:row>
      <xdr:rowOff>47527</xdr:rowOff>
    </xdr:to>
    <xdr:sp macro="" textlink="">
      <xdr:nvSpPr>
        <xdr:cNvPr id="474" name="フローチャート: 判断 473"/>
        <xdr:cNvSpPr/>
      </xdr:nvSpPr>
      <xdr:spPr>
        <a:xfrm>
          <a:off x="9588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64054</xdr:rowOff>
    </xdr:from>
    <xdr:ext cx="534377" cy="259045"/>
    <xdr:sp macro="" textlink="">
      <xdr:nvSpPr>
        <xdr:cNvPr id="475" name="テキスト ボックス 474"/>
        <xdr:cNvSpPr txBox="1"/>
      </xdr:nvSpPr>
      <xdr:spPr>
        <a:xfrm>
          <a:off x="9372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19129</xdr:rowOff>
    </xdr:from>
    <xdr:to>
      <xdr:col>45</xdr:col>
      <xdr:colOff>177800</xdr:colOff>
      <xdr:row>96</xdr:row>
      <xdr:rowOff>126126</xdr:rowOff>
    </xdr:to>
    <xdr:cxnSp macro="">
      <xdr:nvCxnSpPr>
        <xdr:cNvPr id="476" name="直線コネクタ 475"/>
        <xdr:cNvCxnSpPr/>
      </xdr:nvCxnSpPr>
      <xdr:spPr>
        <a:xfrm>
          <a:off x="7861300" y="16478329"/>
          <a:ext cx="889000" cy="10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129471</xdr:rowOff>
    </xdr:from>
    <xdr:to>
      <xdr:col>46</xdr:col>
      <xdr:colOff>38100</xdr:colOff>
      <xdr:row>97</xdr:row>
      <xdr:rowOff>59621</xdr:rowOff>
    </xdr:to>
    <xdr:sp macro="" textlink="">
      <xdr:nvSpPr>
        <xdr:cNvPr id="477" name="フローチャート: 判断 476"/>
        <xdr:cNvSpPr/>
      </xdr:nvSpPr>
      <xdr:spPr>
        <a:xfrm>
          <a:off x="8699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50748</xdr:rowOff>
    </xdr:from>
    <xdr:ext cx="534377" cy="259045"/>
    <xdr:sp macro="" textlink="">
      <xdr:nvSpPr>
        <xdr:cNvPr id="478" name="テキスト ボックス 477"/>
        <xdr:cNvSpPr txBox="1"/>
      </xdr:nvSpPr>
      <xdr:spPr>
        <a:xfrm>
          <a:off x="8483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19129</xdr:rowOff>
    </xdr:from>
    <xdr:to>
      <xdr:col>41</xdr:col>
      <xdr:colOff>50800</xdr:colOff>
      <xdr:row>97</xdr:row>
      <xdr:rowOff>16790</xdr:rowOff>
    </xdr:to>
    <xdr:cxnSp macro="">
      <xdr:nvCxnSpPr>
        <xdr:cNvPr id="479" name="直線コネクタ 478"/>
        <xdr:cNvCxnSpPr/>
      </xdr:nvCxnSpPr>
      <xdr:spPr>
        <a:xfrm flipV="1">
          <a:off x="6972300" y="16478329"/>
          <a:ext cx="889000" cy="16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141108</xdr:rowOff>
    </xdr:from>
    <xdr:to>
      <xdr:col>41</xdr:col>
      <xdr:colOff>101600</xdr:colOff>
      <xdr:row>97</xdr:row>
      <xdr:rowOff>71258</xdr:rowOff>
    </xdr:to>
    <xdr:sp macro="" textlink="">
      <xdr:nvSpPr>
        <xdr:cNvPr id="480" name="フローチャート: 判断 479"/>
        <xdr:cNvSpPr/>
      </xdr:nvSpPr>
      <xdr:spPr>
        <a:xfrm>
          <a:off x="7810500" y="1660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62385</xdr:rowOff>
    </xdr:from>
    <xdr:ext cx="534377" cy="259045"/>
    <xdr:sp macro="" textlink="">
      <xdr:nvSpPr>
        <xdr:cNvPr id="481" name="テキスト ボックス 480"/>
        <xdr:cNvSpPr txBox="1"/>
      </xdr:nvSpPr>
      <xdr:spPr>
        <a:xfrm>
          <a:off x="7594111" y="166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134130</xdr:rowOff>
    </xdr:from>
    <xdr:to>
      <xdr:col>36</xdr:col>
      <xdr:colOff>165100</xdr:colOff>
      <xdr:row>97</xdr:row>
      <xdr:rowOff>64280</xdr:rowOff>
    </xdr:to>
    <xdr:sp macro="" textlink="">
      <xdr:nvSpPr>
        <xdr:cNvPr id="482" name="フローチャート: 判断 481"/>
        <xdr:cNvSpPr/>
      </xdr:nvSpPr>
      <xdr:spPr>
        <a:xfrm>
          <a:off x="6921500" y="1659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80807</xdr:rowOff>
    </xdr:from>
    <xdr:ext cx="534377" cy="259045"/>
    <xdr:sp macro="" textlink="">
      <xdr:nvSpPr>
        <xdr:cNvPr id="483" name="テキスト ボックス 482"/>
        <xdr:cNvSpPr txBox="1"/>
      </xdr:nvSpPr>
      <xdr:spPr>
        <a:xfrm>
          <a:off x="6705111" y="1636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82477</xdr:rowOff>
    </xdr:from>
    <xdr:to>
      <xdr:col>55</xdr:col>
      <xdr:colOff>50800</xdr:colOff>
      <xdr:row>98</xdr:row>
      <xdr:rowOff>12627</xdr:rowOff>
    </xdr:to>
    <xdr:sp macro="" textlink="">
      <xdr:nvSpPr>
        <xdr:cNvPr id="489" name="楕円 488"/>
        <xdr:cNvSpPr/>
      </xdr:nvSpPr>
      <xdr:spPr>
        <a:xfrm>
          <a:off x="10426700" y="1671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60904</xdr:rowOff>
    </xdr:from>
    <xdr:ext cx="534377" cy="259045"/>
    <xdr:sp macro="" textlink="">
      <xdr:nvSpPr>
        <xdr:cNvPr id="490" name="土木費該当値テキスト"/>
        <xdr:cNvSpPr txBox="1"/>
      </xdr:nvSpPr>
      <xdr:spPr>
        <a:xfrm>
          <a:off x="10528300" y="1669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61588</xdr:rowOff>
    </xdr:from>
    <xdr:to>
      <xdr:col>50</xdr:col>
      <xdr:colOff>165100</xdr:colOff>
      <xdr:row>97</xdr:row>
      <xdr:rowOff>163188</xdr:rowOff>
    </xdr:to>
    <xdr:sp macro="" textlink="">
      <xdr:nvSpPr>
        <xdr:cNvPr id="491" name="楕円 490"/>
        <xdr:cNvSpPr/>
      </xdr:nvSpPr>
      <xdr:spPr>
        <a:xfrm>
          <a:off x="9588500" y="1669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154315</xdr:rowOff>
    </xdr:from>
    <xdr:ext cx="534377" cy="259045"/>
    <xdr:sp macro="" textlink="">
      <xdr:nvSpPr>
        <xdr:cNvPr id="492" name="テキスト ボックス 491"/>
        <xdr:cNvSpPr txBox="1"/>
      </xdr:nvSpPr>
      <xdr:spPr>
        <a:xfrm>
          <a:off x="9372111" y="1678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75326</xdr:rowOff>
    </xdr:from>
    <xdr:to>
      <xdr:col>46</xdr:col>
      <xdr:colOff>38100</xdr:colOff>
      <xdr:row>97</xdr:row>
      <xdr:rowOff>5476</xdr:rowOff>
    </xdr:to>
    <xdr:sp macro="" textlink="">
      <xdr:nvSpPr>
        <xdr:cNvPr id="493" name="楕円 492"/>
        <xdr:cNvSpPr/>
      </xdr:nvSpPr>
      <xdr:spPr>
        <a:xfrm>
          <a:off x="8699500" y="1653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22003</xdr:rowOff>
    </xdr:from>
    <xdr:ext cx="534377" cy="259045"/>
    <xdr:sp macro="" textlink="">
      <xdr:nvSpPr>
        <xdr:cNvPr id="494" name="テキスト ボックス 493"/>
        <xdr:cNvSpPr txBox="1"/>
      </xdr:nvSpPr>
      <xdr:spPr>
        <a:xfrm>
          <a:off x="8483111" y="1630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139779</xdr:rowOff>
    </xdr:from>
    <xdr:to>
      <xdr:col>41</xdr:col>
      <xdr:colOff>101600</xdr:colOff>
      <xdr:row>96</xdr:row>
      <xdr:rowOff>69929</xdr:rowOff>
    </xdr:to>
    <xdr:sp macro="" textlink="">
      <xdr:nvSpPr>
        <xdr:cNvPr id="495" name="楕円 494"/>
        <xdr:cNvSpPr/>
      </xdr:nvSpPr>
      <xdr:spPr>
        <a:xfrm>
          <a:off x="7810500" y="16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86456</xdr:rowOff>
    </xdr:from>
    <xdr:ext cx="534377" cy="259045"/>
    <xdr:sp macro="" textlink="">
      <xdr:nvSpPr>
        <xdr:cNvPr id="496" name="テキスト ボックス 495"/>
        <xdr:cNvSpPr txBox="1"/>
      </xdr:nvSpPr>
      <xdr:spPr>
        <a:xfrm>
          <a:off x="7594111" y="16202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137440</xdr:rowOff>
    </xdr:from>
    <xdr:to>
      <xdr:col>36</xdr:col>
      <xdr:colOff>165100</xdr:colOff>
      <xdr:row>97</xdr:row>
      <xdr:rowOff>67590</xdr:rowOff>
    </xdr:to>
    <xdr:sp macro="" textlink="">
      <xdr:nvSpPr>
        <xdr:cNvPr id="497" name="楕円 496"/>
        <xdr:cNvSpPr/>
      </xdr:nvSpPr>
      <xdr:spPr>
        <a:xfrm>
          <a:off x="6921500" y="165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58717</xdr:rowOff>
    </xdr:from>
    <xdr:ext cx="534377" cy="259045"/>
    <xdr:sp macro="" textlink="">
      <xdr:nvSpPr>
        <xdr:cNvPr id="498" name="テキスト ボックス 497"/>
        <xdr:cNvSpPr txBox="1"/>
      </xdr:nvSpPr>
      <xdr:spPr>
        <a:xfrm>
          <a:off x="6705111" y="1668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0" name="テキスト ボックス 509"/>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2" name="テキスト ボックス 51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4" name="テキスト ボックス 51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6" name="テキスト ボックス 51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137917</xdr:rowOff>
    </xdr:from>
    <xdr:to>
      <xdr:col>85</xdr:col>
      <xdr:colOff>126364</xdr:colOff>
      <xdr:row>37</xdr:row>
      <xdr:rowOff>115925</xdr:rowOff>
    </xdr:to>
    <xdr:cxnSp macro="">
      <xdr:nvCxnSpPr>
        <xdr:cNvPr id="520" name="直線コネクタ 519"/>
        <xdr:cNvCxnSpPr/>
      </xdr:nvCxnSpPr>
      <xdr:spPr>
        <a:xfrm flipV="1">
          <a:off x="16317595" y="5281417"/>
          <a:ext cx="1269" cy="1178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119752</xdr:rowOff>
    </xdr:from>
    <xdr:ext cx="469744" cy="259045"/>
    <xdr:sp macro="" textlink="">
      <xdr:nvSpPr>
        <xdr:cNvPr id="521" name="消防費最小値テキスト"/>
        <xdr:cNvSpPr txBox="1"/>
      </xdr:nvSpPr>
      <xdr:spPr>
        <a:xfrm>
          <a:off x="16370300" y="6463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115925</xdr:rowOff>
    </xdr:from>
    <xdr:to>
      <xdr:col>86</xdr:col>
      <xdr:colOff>25400</xdr:colOff>
      <xdr:row>37</xdr:row>
      <xdr:rowOff>115925</xdr:rowOff>
    </xdr:to>
    <xdr:cxnSp macro="">
      <xdr:nvCxnSpPr>
        <xdr:cNvPr id="522" name="直線コネクタ 521"/>
        <xdr:cNvCxnSpPr/>
      </xdr:nvCxnSpPr>
      <xdr:spPr>
        <a:xfrm>
          <a:off x="16230600" y="645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84594</xdr:rowOff>
    </xdr:from>
    <xdr:ext cx="534377" cy="259045"/>
    <xdr:sp macro="" textlink="">
      <xdr:nvSpPr>
        <xdr:cNvPr id="523" name="消防費最大値テキスト"/>
        <xdr:cNvSpPr txBox="1"/>
      </xdr:nvSpPr>
      <xdr:spPr>
        <a:xfrm>
          <a:off x="16370300" y="505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137917</xdr:rowOff>
    </xdr:from>
    <xdr:to>
      <xdr:col>86</xdr:col>
      <xdr:colOff>25400</xdr:colOff>
      <xdr:row>30</xdr:row>
      <xdr:rowOff>137917</xdr:rowOff>
    </xdr:to>
    <xdr:cxnSp macro="">
      <xdr:nvCxnSpPr>
        <xdr:cNvPr id="524" name="直線コネクタ 523"/>
        <xdr:cNvCxnSpPr/>
      </xdr:nvCxnSpPr>
      <xdr:spPr>
        <a:xfrm>
          <a:off x="16230600" y="528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99215</xdr:rowOff>
    </xdr:from>
    <xdr:to>
      <xdr:col>85</xdr:col>
      <xdr:colOff>127000</xdr:colOff>
      <xdr:row>36</xdr:row>
      <xdr:rowOff>120566</xdr:rowOff>
    </xdr:to>
    <xdr:cxnSp macro="">
      <xdr:nvCxnSpPr>
        <xdr:cNvPr id="525" name="直線コネクタ 524"/>
        <xdr:cNvCxnSpPr/>
      </xdr:nvCxnSpPr>
      <xdr:spPr>
        <a:xfrm>
          <a:off x="15481300" y="6271415"/>
          <a:ext cx="8382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70606</xdr:rowOff>
    </xdr:from>
    <xdr:ext cx="534377" cy="259045"/>
    <xdr:sp macro="" textlink="">
      <xdr:nvSpPr>
        <xdr:cNvPr id="526" name="消防費平均値テキスト"/>
        <xdr:cNvSpPr txBox="1"/>
      </xdr:nvSpPr>
      <xdr:spPr>
        <a:xfrm>
          <a:off x="16370300" y="6071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47729</xdr:rowOff>
    </xdr:from>
    <xdr:to>
      <xdr:col>85</xdr:col>
      <xdr:colOff>177800</xdr:colOff>
      <xdr:row>36</xdr:row>
      <xdr:rowOff>149329</xdr:rowOff>
    </xdr:to>
    <xdr:sp macro="" textlink="">
      <xdr:nvSpPr>
        <xdr:cNvPr id="527" name="フローチャート: 判断 526"/>
        <xdr:cNvSpPr/>
      </xdr:nvSpPr>
      <xdr:spPr>
        <a:xfrm>
          <a:off x="16268700" y="621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99215</xdr:rowOff>
    </xdr:from>
    <xdr:to>
      <xdr:col>81</xdr:col>
      <xdr:colOff>50800</xdr:colOff>
      <xdr:row>37</xdr:row>
      <xdr:rowOff>2357</xdr:rowOff>
    </xdr:to>
    <xdr:cxnSp macro="">
      <xdr:nvCxnSpPr>
        <xdr:cNvPr id="528" name="直線コネクタ 527"/>
        <xdr:cNvCxnSpPr/>
      </xdr:nvCxnSpPr>
      <xdr:spPr>
        <a:xfrm flipV="1">
          <a:off x="14592300" y="6271415"/>
          <a:ext cx="889000" cy="7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66132</xdr:rowOff>
    </xdr:from>
    <xdr:to>
      <xdr:col>81</xdr:col>
      <xdr:colOff>101600</xdr:colOff>
      <xdr:row>36</xdr:row>
      <xdr:rowOff>167732</xdr:rowOff>
    </xdr:to>
    <xdr:sp macro="" textlink="">
      <xdr:nvSpPr>
        <xdr:cNvPr id="529" name="フローチャート: 判断 528"/>
        <xdr:cNvSpPr/>
      </xdr:nvSpPr>
      <xdr:spPr>
        <a:xfrm>
          <a:off x="15430500" y="6238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158859</xdr:rowOff>
    </xdr:from>
    <xdr:ext cx="534377" cy="259045"/>
    <xdr:sp macro="" textlink="">
      <xdr:nvSpPr>
        <xdr:cNvPr id="530" name="テキスト ボックス 529"/>
        <xdr:cNvSpPr txBox="1"/>
      </xdr:nvSpPr>
      <xdr:spPr>
        <a:xfrm>
          <a:off x="15214111" y="633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164663</xdr:rowOff>
    </xdr:from>
    <xdr:to>
      <xdr:col>76</xdr:col>
      <xdr:colOff>114300</xdr:colOff>
      <xdr:row>37</xdr:row>
      <xdr:rowOff>2357</xdr:rowOff>
    </xdr:to>
    <xdr:cxnSp macro="">
      <xdr:nvCxnSpPr>
        <xdr:cNvPr id="531" name="直線コネクタ 530"/>
        <xdr:cNvCxnSpPr/>
      </xdr:nvCxnSpPr>
      <xdr:spPr>
        <a:xfrm>
          <a:off x="13703300" y="633686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54404</xdr:rowOff>
    </xdr:from>
    <xdr:to>
      <xdr:col>76</xdr:col>
      <xdr:colOff>165100</xdr:colOff>
      <xdr:row>36</xdr:row>
      <xdr:rowOff>156004</xdr:rowOff>
    </xdr:to>
    <xdr:sp macro="" textlink="">
      <xdr:nvSpPr>
        <xdr:cNvPr id="532" name="フローチャート: 判断 531"/>
        <xdr:cNvSpPr/>
      </xdr:nvSpPr>
      <xdr:spPr>
        <a:xfrm>
          <a:off x="14541500" y="622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1081</xdr:rowOff>
    </xdr:from>
    <xdr:ext cx="534377" cy="259045"/>
    <xdr:sp macro="" textlink="">
      <xdr:nvSpPr>
        <xdr:cNvPr id="533" name="テキスト ボックス 532"/>
        <xdr:cNvSpPr txBox="1"/>
      </xdr:nvSpPr>
      <xdr:spPr>
        <a:xfrm>
          <a:off x="14325111" y="60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144889</xdr:rowOff>
    </xdr:from>
    <xdr:to>
      <xdr:col>71</xdr:col>
      <xdr:colOff>177800</xdr:colOff>
      <xdr:row>36</xdr:row>
      <xdr:rowOff>164663</xdr:rowOff>
    </xdr:to>
    <xdr:cxnSp macro="">
      <xdr:nvCxnSpPr>
        <xdr:cNvPr id="534" name="直線コネクタ 533"/>
        <xdr:cNvCxnSpPr/>
      </xdr:nvCxnSpPr>
      <xdr:spPr>
        <a:xfrm>
          <a:off x="12814300" y="6317089"/>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64143</xdr:rowOff>
    </xdr:from>
    <xdr:to>
      <xdr:col>72</xdr:col>
      <xdr:colOff>38100</xdr:colOff>
      <xdr:row>36</xdr:row>
      <xdr:rowOff>165743</xdr:rowOff>
    </xdr:to>
    <xdr:sp macro="" textlink="">
      <xdr:nvSpPr>
        <xdr:cNvPr id="535" name="フローチャート: 判断 534"/>
        <xdr:cNvSpPr/>
      </xdr:nvSpPr>
      <xdr:spPr>
        <a:xfrm>
          <a:off x="13652500" y="6236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10820</xdr:rowOff>
    </xdr:from>
    <xdr:ext cx="534377" cy="259045"/>
    <xdr:sp macro="" textlink="">
      <xdr:nvSpPr>
        <xdr:cNvPr id="536" name="テキスト ボックス 535"/>
        <xdr:cNvSpPr txBox="1"/>
      </xdr:nvSpPr>
      <xdr:spPr>
        <a:xfrm>
          <a:off x="13436111" y="601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31567</xdr:rowOff>
    </xdr:from>
    <xdr:to>
      <xdr:col>67</xdr:col>
      <xdr:colOff>101600</xdr:colOff>
      <xdr:row>36</xdr:row>
      <xdr:rowOff>133167</xdr:rowOff>
    </xdr:to>
    <xdr:sp macro="" textlink="">
      <xdr:nvSpPr>
        <xdr:cNvPr id="537" name="フローチャート: 判断 536"/>
        <xdr:cNvSpPr/>
      </xdr:nvSpPr>
      <xdr:spPr>
        <a:xfrm>
          <a:off x="12763500" y="620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149694</xdr:rowOff>
    </xdr:from>
    <xdr:ext cx="534377" cy="259045"/>
    <xdr:sp macro="" textlink="">
      <xdr:nvSpPr>
        <xdr:cNvPr id="538" name="テキスト ボックス 537"/>
        <xdr:cNvSpPr txBox="1"/>
      </xdr:nvSpPr>
      <xdr:spPr>
        <a:xfrm>
          <a:off x="12547111" y="597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69766</xdr:rowOff>
    </xdr:from>
    <xdr:to>
      <xdr:col>85</xdr:col>
      <xdr:colOff>177800</xdr:colOff>
      <xdr:row>36</xdr:row>
      <xdr:rowOff>171366</xdr:rowOff>
    </xdr:to>
    <xdr:sp macro="" textlink="">
      <xdr:nvSpPr>
        <xdr:cNvPr id="544" name="楕円 543"/>
        <xdr:cNvSpPr/>
      </xdr:nvSpPr>
      <xdr:spPr>
        <a:xfrm>
          <a:off x="16268700" y="62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48193</xdr:rowOff>
    </xdr:from>
    <xdr:ext cx="534377" cy="259045"/>
    <xdr:sp macro="" textlink="">
      <xdr:nvSpPr>
        <xdr:cNvPr id="545" name="消防費該当値テキスト"/>
        <xdr:cNvSpPr txBox="1"/>
      </xdr:nvSpPr>
      <xdr:spPr>
        <a:xfrm>
          <a:off x="16370300" y="62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48415</xdr:rowOff>
    </xdr:from>
    <xdr:to>
      <xdr:col>81</xdr:col>
      <xdr:colOff>101600</xdr:colOff>
      <xdr:row>36</xdr:row>
      <xdr:rowOff>150015</xdr:rowOff>
    </xdr:to>
    <xdr:sp macro="" textlink="">
      <xdr:nvSpPr>
        <xdr:cNvPr id="546" name="楕円 545"/>
        <xdr:cNvSpPr/>
      </xdr:nvSpPr>
      <xdr:spPr>
        <a:xfrm>
          <a:off x="15430500" y="622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166542</xdr:rowOff>
    </xdr:from>
    <xdr:ext cx="534377" cy="259045"/>
    <xdr:sp macro="" textlink="">
      <xdr:nvSpPr>
        <xdr:cNvPr id="547" name="テキスト ボックス 546"/>
        <xdr:cNvSpPr txBox="1"/>
      </xdr:nvSpPr>
      <xdr:spPr>
        <a:xfrm>
          <a:off x="15214111" y="59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123007</xdr:rowOff>
    </xdr:from>
    <xdr:to>
      <xdr:col>76</xdr:col>
      <xdr:colOff>165100</xdr:colOff>
      <xdr:row>37</xdr:row>
      <xdr:rowOff>53157</xdr:rowOff>
    </xdr:to>
    <xdr:sp macro="" textlink="">
      <xdr:nvSpPr>
        <xdr:cNvPr id="548" name="楕円 547"/>
        <xdr:cNvSpPr/>
      </xdr:nvSpPr>
      <xdr:spPr>
        <a:xfrm>
          <a:off x="14541500" y="629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44284</xdr:rowOff>
    </xdr:from>
    <xdr:ext cx="534377" cy="259045"/>
    <xdr:sp macro="" textlink="">
      <xdr:nvSpPr>
        <xdr:cNvPr id="549" name="テキスト ボックス 548"/>
        <xdr:cNvSpPr txBox="1"/>
      </xdr:nvSpPr>
      <xdr:spPr>
        <a:xfrm>
          <a:off x="14325111" y="638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113863</xdr:rowOff>
    </xdr:from>
    <xdr:to>
      <xdr:col>72</xdr:col>
      <xdr:colOff>38100</xdr:colOff>
      <xdr:row>37</xdr:row>
      <xdr:rowOff>44013</xdr:rowOff>
    </xdr:to>
    <xdr:sp macro="" textlink="">
      <xdr:nvSpPr>
        <xdr:cNvPr id="550" name="楕円 549"/>
        <xdr:cNvSpPr/>
      </xdr:nvSpPr>
      <xdr:spPr>
        <a:xfrm>
          <a:off x="13652500" y="628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35140</xdr:rowOff>
    </xdr:from>
    <xdr:ext cx="534377" cy="259045"/>
    <xdr:sp macro="" textlink="">
      <xdr:nvSpPr>
        <xdr:cNvPr id="551" name="テキスト ボックス 550"/>
        <xdr:cNvSpPr txBox="1"/>
      </xdr:nvSpPr>
      <xdr:spPr>
        <a:xfrm>
          <a:off x="13436111" y="637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94089</xdr:rowOff>
    </xdr:from>
    <xdr:to>
      <xdr:col>67</xdr:col>
      <xdr:colOff>101600</xdr:colOff>
      <xdr:row>37</xdr:row>
      <xdr:rowOff>24239</xdr:rowOff>
    </xdr:to>
    <xdr:sp macro="" textlink="">
      <xdr:nvSpPr>
        <xdr:cNvPr id="552" name="楕円 551"/>
        <xdr:cNvSpPr/>
      </xdr:nvSpPr>
      <xdr:spPr>
        <a:xfrm>
          <a:off x="12763500" y="62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15366</xdr:rowOff>
    </xdr:from>
    <xdr:ext cx="534377" cy="259045"/>
    <xdr:sp macro="" textlink="">
      <xdr:nvSpPr>
        <xdr:cNvPr id="553" name="テキスト ボックス 552"/>
        <xdr:cNvSpPr txBox="1"/>
      </xdr:nvSpPr>
      <xdr:spPr>
        <a:xfrm>
          <a:off x="12547111" y="635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120917</xdr:rowOff>
    </xdr:from>
    <xdr:to>
      <xdr:col>85</xdr:col>
      <xdr:colOff>126364</xdr:colOff>
      <xdr:row>59</xdr:row>
      <xdr:rowOff>103695</xdr:rowOff>
    </xdr:to>
    <xdr:cxnSp macro="">
      <xdr:nvCxnSpPr>
        <xdr:cNvPr id="578" name="直線コネクタ 577"/>
        <xdr:cNvCxnSpPr/>
      </xdr:nvCxnSpPr>
      <xdr:spPr>
        <a:xfrm flipV="1">
          <a:off x="16317595" y="8521967"/>
          <a:ext cx="1269" cy="169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107522</xdr:rowOff>
    </xdr:from>
    <xdr:ext cx="534377" cy="259045"/>
    <xdr:sp macro="" textlink="">
      <xdr:nvSpPr>
        <xdr:cNvPr id="579" name="教育費最小値テキスト"/>
        <xdr:cNvSpPr txBox="1"/>
      </xdr:nvSpPr>
      <xdr:spPr>
        <a:xfrm>
          <a:off x="16370300" y="1022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103695</xdr:rowOff>
    </xdr:from>
    <xdr:to>
      <xdr:col>86</xdr:col>
      <xdr:colOff>25400</xdr:colOff>
      <xdr:row>59</xdr:row>
      <xdr:rowOff>103695</xdr:rowOff>
    </xdr:to>
    <xdr:cxnSp macro="">
      <xdr:nvCxnSpPr>
        <xdr:cNvPr id="580" name="直線コネクタ 579"/>
        <xdr:cNvCxnSpPr/>
      </xdr:nvCxnSpPr>
      <xdr:spPr>
        <a:xfrm>
          <a:off x="16230600" y="10219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67594</xdr:rowOff>
    </xdr:from>
    <xdr:ext cx="599010" cy="259045"/>
    <xdr:sp macro="" textlink="">
      <xdr:nvSpPr>
        <xdr:cNvPr id="581" name="教育費最大値テキスト"/>
        <xdr:cNvSpPr txBox="1"/>
      </xdr:nvSpPr>
      <xdr:spPr>
        <a:xfrm>
          <a:off x="16370300" y="8297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158,979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120917</xdr:rowOff>
    </xdr:from>
    <xdr:to>
      <xdr:col>86</xdr:col>
      <xdr:colOff>25400</xdr:colOff>
      <xdr:row>49</xdr:row>
      <xdr:rowOff>120917</xdr:rowOff>
    </xdr:to>
    <xdr:cxnSp macro="">
      <xdr:nvCxnSpPr>
        <xdr:cNvPr id="582" name="直線コネクタ 581"/>
        <xdr:cNvCxnSpPr/>
      </xdr:nvCxnSpPr>
      <xdr:spPr>
        <a:xfrm>
          <a:off x="16230600" y="85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63297</xdr:rowOff>
    </xdr:from>
    <xdr:to>
      <xdr:col>85</xdr:col>
      <xdr:colOff>127000</xdr:colOff>
      <xdr:row>58</xdr:row>
      <xdr:rowOff>100609</xdr:rowOff>
    </xdr:to>
    <xdr:cxnSp macro="">
      <xdr:nvCxnSpPr>
        <xdr:cNvPr id="583" name="直線コネクタ 582"/>
        <xdr:cNvCxnSpPr/>
      </xdr:nvCxnSpPr>
      <xdr:spPr>
        <a:xfrm flipV="1">
          <a:off x="15481300" y="10007397"/>
          <a:ext cx="8382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156646</xdr:rowOff>
    </xdr:from>
    <xdr:ext cx="534377" cy="259045"/>
    <xdr:sp macro="" textlink="">
      <xdr:nvSpPr>
        <xdr:cNvPr id="584" name="教育費平均値テキスト"/>
        <xdr:cNvSpPr txBox="1"/>
      </xdr:nvSpPr>
      <xdr:spPr>
        <a:xfrm>
          <a:off x="16370300" y="9757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133769</xdr:rowOff>
    </xdr:from>
    <xdr:to>
      <xdr:col>85</xdr:col>
      <xdr:colOff>177800</xdr:colOff>
      <xdr:row>58</xdr:row>
      <xdr:rowOff>63919</xdr:rowOff>
    </xdr:to>
    <xdr:sp macro="" textlink="">
      <xdr:nvSpPr>
        <xdr:cNvPr id="585" name="フローチャート: 判断 584"/>
        <xdr:cNvSpPr/>
      </xdr:nvSpPr>
      <xdr:spPr>
        <a:xfrm>
          <a:off x="162687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100609</xdr:rowOff>
    </xdr:from>
    <xdr:to>
      <xdr:col>81</xdr:col>
      <xdr:colOff>50800</xdr:colOff>
      <xdr:row>59</xdr:row>
      <xdr:rowOff>73178</xdr:rowOff>
    </xdr:to>
    <xdr:cxnSp macro="">
      <xdr:nvCxnSpPr>
        <xdr:cNvPr id="586" name="直線コネクタ 585"/>
        <xdr:cNvCxnSpPr/>
      </xdr:nvCxnSpPr>
      <xdr:spPr>
        <a:xfrm flipV="1">
          <a:off x="14592300" y="10044709"/>
          <a:ext cx="889000" cy="14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107112</xdr:rowOff>
    </xdr:from>
    <xdr:to>
      <xdr:col>81</xdr:col>
      <xdr:colOff>101600</xdr:colOff>
      <xdr:row>58</xdr:row>
      <xdr:rowOff>37262</xdr:rowOff>
    </xdr:to>
    <xdr:sp macro="" textlink="">
      <xdr:nvSpPr>
        <xdr:cNvPr id="587" name="フローチャート: 判断 586"/>
        <xdr:cNvSpPr/>
      </xdr:nvSpPr>
      <xdr:spPr>
        <a:xfrm>
          <a:off x="15430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53789</xdr:rowOff>
    </xdr:from>
    <xdr:ext cx="534377" cy="259045"/>
    <xdr:sp macro="" textlink="">
      <xdr:nvSpPr>
        <xdr:cNvPr id="588" name="テキスト ボックス 587"/>
        <xdr:cNvSpPr txBox="1"/>
      </xdr:nvSpPr>
      <xdr:spPr>
        <a:xfrm>
          <a:off x="15214111" y="965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167577</xdr:rowOff>
    </xdr:from>
    <xdr:to>
      <xdr:col>76</xdr:col>
      <xdr:colOff>114300</xdr:colOff>
      <xdr:row>59</xdr:row>
      <xdr:rowOff>73178</xdr:rowOff>
    </xdr:to>
    <xdr:cxnSp macro="">
      <xdr:nvCxnSpPr>
        <xdr:cNvPr id="589" name="直線コネクタ 588"/>
        <xdr:cNvCxnSpPr/>
      </xdr:nvCxnSpPr>
      <xdr:spPr>
        <a:xfrm>
          <a:off x="13703300" y="10111677"/>
          <a:ext cx="889000" cy="7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154636</xdr:rowOff>
    </xdr:from>
    <xdr:to>
      <xdr:col>76</xdr:col>
      <xdr:colOff>165100</xdr:colOff>
      <xdr:row>58</xdr:row>
      <xdr:rowOff>84786</xdr:rowOff>
    </xdr:to>
    <xdr:sp macro="" textlink="">
      <xdr:nvSpPr>
        <xdr:cNvPr id="590" name="フローチャート: 判断 589"/>
        <xdr:cNvSpPr/>
      </xdr:nvSpPr>
      <xdr:spPr>
        <a:xfrm>
          <a:off x="14541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101313</xdr:rowOff>
    </xdr:from>
    <xdr:ext cx="534377" cy="259045"/>
    <xdr:sp macro="" textlink="">
      <xdr:nvSpPr>
        <xdr:cNvPr id="591" name="テキスト ボックス 590"/>
        <xdr:cNvSpPr txBox="1"/>
      </xdr:nvSpPr>
      <xdr:spPr>
        <a:xfrm>
          <a:off x="14325111" y="970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167577</xdr:rowOff>
    </xdr:from>
    <xdr:to>
      <xdr:col>71</xdr:col>
      <xdr:colOff>177800</xdr:colOff>
      <xdr:row>59</xdr:row>
      <xdr:rowOff>80276</xdr:rowOff>
    </xdr:to>
    <xdr:cxnSp macro="">
      <xdr:nvCxnSpPr>
        <xdr:cNvPr id="592" name="直線コネクタ 591"/>
        <xdr:cNvCxnSpPr/>
      </xdr:nvCxnSpPr>
      <xdr:spPr>
        <a:xfrm flipV="1">
          <a:off x="12814300" y="10111677"/>
          <a:ext cx="889000" cy="8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133020</xdr:rowOff>
    </xdr:from>
    <xdr:to>
      <xdr:col>72</xdr:col>
      <xdr:colOff>38100</xdr:colOff>
      <xdr:row>58</xdr:row>
      <xdr:rowOff>63170</xdr:rowOff>
    </xdr:to>
    <xdr:sp macro="" textlink="">
      <xdr:nvSpPr>
        <xdr:cNvPr id="593" name="フローチャート: 判断 592"/>
        <xdr:cNvSpPr/>
      </xdr:nvSpPr>
      <xdr:spPr>
        <a:xfrm>
          <a:off x="13652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79697</xdr:rowOff>
    </xdr:from>
    <xdr:ext cx="534377" cy="259045"/>
    <xdr:sp macro="" textlink="">
      <xdr:nvSpPr>
        <xdr:cNvPr id="594" name="テキスト ボックス 593"/>
        <xdr:cNvSpPr txBox="1"/>
      </xdr:nvSpPr>
      <xdr:spPr>
        <a:xfrm>
          <a:off x="13436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124828</xdr:rowOff>
    </xdr:from>
    <xdr:to>
      <xdr:col>67</xdr:col>
      <xdr:colOff>101600</xdr:colOff>
      <xdr:row>58</xdr:row>
      <xdr:rowOff>54978</xdr:rowOff>
    </xdr:to>
    <xdr:sp macro="" textlink="">
      <xdr:nvSpPr>
        <xdr:cNvPr id="595" name="フローチャート: 判断 594"/>
        <xdr:cNvSpPr/>
      </xdr:nvSpPr>
      <xdr:spPr>
        <a:xfrm>
          <a:off x="12763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71505</xdr:rowOff>
    </xdr:from>
    <xdr:ext cx="534377" cy="259045"/>
    <xdr:sp macro="" textlink="">
      <xdr:nvSpPr>
        <xdr:cNvPr id="596" name="テキスト ボックス 595"/>
        <xdr:cNvSpPr txBox="1"/>
      </xdr:nvSpPr>
      <xdr:spPr>
        <a:xfrm>
          <a:off x="12547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12497</xdr:rowOff>
    </xdr:from>
    <xdr:to>
      <xdr:col>85</xdr:col>
      <xdr:colOff>177800</xdr:colOff>
      <xdr:row>58</xdr:row>
      <xdr:rowOff>114097</xdr:rowOff>
    </xdr:to>
    <xdr:sp macro="" textlink="">
      <xdr:nvSpPr>
        <xdr:cNvPr id="602" name="楕円 601"/>
        <xdr:cNvSpPr/>
      </xdr:nvSpPr>
      <xdr:spPr>
        <a:xfrm>
          <a:off x="16268700" y="995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162374</xdr:rowOff>
    </xdr:from>
    <xdr:ext cx="534377" cy="259045"/>
    <xdr:sp macro="" textlink="">
      <xdr:nvSpPr>
        <xdr:cNvPr id="603" name="教育費該当値テキスト"/>
        <xdr:cNvSpPr txBox="1"/>
      </xdr:nvSpPr>
      <xdr:spPr>
        <a:xfrm>
          <a:off x="16370300" y="993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49809</xdr:rowOff>
    </xdr:from>
    <xdr:to>
      <xdr:col>81</xdr:col>
      <xdr:colOff>101600</xdr:colOff>
      <xdr:row>58</xdr:row>
      <xdr:rowOff>151409</xdr:rowOff>
    </xdr:to>
    <xdr:sp macro="" textlink="">
      <xdr:nvSpPr>
        <xdr:cNvPr id="604" name="楕円 603"/>
        <xdr:cNvSpPr/>
      </xdr:nvSpPr>
      <xdr:spPr>
        <a:xfrm>
          <a:off x="15430500" y="99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142536</xdr:rowOff>
    </xdr:from>
    <xdr:ext cx="534377" cy="259045"/>
    <xdr:sp macro="" textlink="">
      <xdr:nvSpPr>
        <xdr:cNvPr id="605" name="テキスト ボックス 604"/>
        <xdr:cNvSpPr txBox="1"/>
      </xdr:nvSpPr>
      <xdr:spPr>
        <a:xfrm>
          <a:off x="15214111" y="1008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22378</xdr:rowOff>
    </xdr:from>
    <xdr:to>
      <xdr:col>76</xdr:col>
      <xdr:colOff>165100</xdr:colOff>
      <xdr:row>59</xdr:row>
      <xdr:rowOff>123978</xdr:rowOff>
    </xdr:to>
    <xdr:sp macro="" textlink="">
      <xdr:nvSpPr>
        <xdr:cNvPr id="606" name="楕円 605"/>
        <xdr:cNvSpPr/>
      </xdr:nvSpPr>
      <xdr:spPr>
        <a:xfrm>
          <a:off x="14541500" y="1013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115105</xdr:rowOff>
    </xdr:from>
    <xdr:ext cx="534377" cy="259045"/>
    <xdr:sp macro="" textlink="">
      <xdr:nvSpPr>
        <xdr:cNvPr id="607" name="テキスト ボックス 606"/>
        <xdr:cNvSpPr txBox="1"/>
      </xdr:nvSpPr>
      <xdr:spPr>
        <a:xfrm>
          <a:off x="14325111" y="1023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116777</xdr:rowOff>
    </xdr:from>
    <xdr:to>
      <xdr:col>72</xdr:col>
      <xdr:colOff>38100</xdr:colOff>
      <xdr:row>59</xdr:row>
      <xdr:rowOff>46927</xdr:rowOff>
    </xdr:to>
    <xdr:sp macro="" textlink="">
      <xdr:nvSpPr>
        <xdr:cNvPr id="608" name="楕円 607"/>
        <xdr:cNvSpPr/>
      </xdr:nvSpPr>
      <xdr:spPr>
        <a:xfrm>
          <a:off x="13652500" y="1006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38054</xdr:rowOff>
    </xdr:from>
    <xdr:ext cx="534377" cy="259045"/>
    <xdr:sp macro="" textlink="">
      <xdr:nvSpPr>
        <xdr:cNvPr id="609" name="テキスト ボックス 608"/>
        <xdr:cNvSpPr txBox="1"/>
      </xdr:nvSpPr>
      <xdr:spPr>
        <a:xfrm>
          <a:off x="13436111" y="101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29476</xdr:rowOff>
    </xdr:from>
    <xdr:to>
      <xdr:col>67</xdr:col>
      <xdr:colOff>101600</xdr:colOff>
      <xdr:row>59</xdr:row>
      <xdr:rowOff>131076</xdr:rowOff>
    </xdr:to>
    <xdr:sp macro="" textlink="">
      <xdr:nvSpPr>
        <xdr:cNvPr id="610" name="楕円 609"/>
        <xdr:cNvSpPr/>
      </xdr:nvSpPr>
      <xdr:spPr>
        <a:xfrm>
          <a:off x="12763500" y="101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122203</xdr:rowOff>
    </xdr:from>
    <xdr:ext cx="534377" cy="259045"/>
    <xdr:sp macro="" textlink="">
      <xdr:nvSpPr>
        <xdr:cNvPr id="611" name="テキスト ボックス 610"/>
        <xdr:cNvSpPr txBox="1"/>
      </xdr:nvSpPr>
      <xdr:spPr>
        <a:xfrm>
          <a:off x="12547111" y="1023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2" name="直線コネクタ 62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3" name="テキスト ボックス 62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4" name="直線コネクタ 62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5" name="テキスト ボックス 62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7" name="テキスト ボックス 62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8" name="直線コネクタ 62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9" name="テキスト ボックス 62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0" name="直線コネクタ 62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1" name="テキスト ボックス 63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15167</xdr:rowOff>
    </xdr:from>
    <xdr:to>
      <xdr:col>85</xdr:col>
      <xdr:colOff>126364</xdr:colOff>
      <xdr:row>79</xdr:row>
      <xdr:rowOff>44450</xdr:rowOff>
    </xdr:to>
    <xdr:cxnSp macro="">
      <xdr:nvCxnSpPr>
        <xdr:cNvPr id="635" name="直線コネクタ 634"/>
        <xdr:cNvCxnSpPr/>
      </xdr:nvCxnSpPr>
      <xdr:spPr>
        <a:xfrm flipV="1">
          <a:off x="16317595" y="12016667"/>
          <a:ext cx="1269" cy="1572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93385</xdr:rowOff>
    </xdr:from>
    <xdr:ext cx="249299" cy="259045"/>
    <xdr:sp macro="" textlink="">
      <xdr:nvSpPr>
        <xdr:cNvPr id="636" name="災害復旧費最小値テキスト"/>
        <xdr:cNvSpPr txBox="1"/>
      </xdr:nvSpPr>
      <xdr:spPr>
        <a:xfrm>
          <a:off x="16370300" y="136379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7" name="直線コネクタ 63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133294</xdr:rowOff>
    </xdr:from>
    <xdr:ext cx="599010" cy="259045"/>
    <xdr:sp macro="" textlink="">
      <xdr:nvSpPr>
        <xdr:cNvPr id="638" name="災害復旧費最大値テキスト"/>
        <xdr:cNvSpPr txBox="1"/>
      </xdr:nvSpPr>
      <xdr:spPr>
        <a:xfrm>
          <a:off x="16370300" y="1179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412,686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15167</xdr:rowOff>
    </xdr:from>
    <xdr:to>
      <xdr:col>86</xdr:col>
      <xdr:colOff>25400</xdr:colOff>
      <xdr:row>70</xdr:row>
      <xdr:rowOff>15167</xdr:rowOff>
    </xdr:to>
    <xdr:cxnSp macro="">
      <xdr:nvCxnSpPr>
        <xdr:cNvPr id="639" name="直線コネクタ 638"/>
        <xdr:cNvCxnSpPr/>
      </xdr:nvCxnSpPr>
      <xdr:spPr>
        <a:xfrm>
          <a:off x="16230600" y="1201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42960</xdr:rowOff>
    </xdr:from>
    <xdr:to>
      <xdr:col>85</xdr:col>
      <xdr:colOff>127000</xdr:colOff>
      <xdr:row>79</xdr:row>
      <xdr:rowOff>43928</xdr:rowOff>
    </xdr:to>
    <xdr:cxnSp macro="">
      <xdr:nvCxnSpPr>
        <xdr:cNvPr id="640" name="直線コネクタ 639"/>
        <xdr:cNvCxnSpPr/>
      </xdr:nvCxnSpPr>
      <xdr:spPr>
        <a:xfrm>
          <a:off x="15481300" y="13587510"/>
          <a:ext cx="838200" cy="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10834</xdr:rowOff>
    </xdr:from>
    <xdr:ext cx="469744" cy="259045"/>
    <xdr:sp macro="" textlink="">
      <xdr:nvSpPr>
        <xdr:cNvPr id="641" name="災害復旧費平均値テキスト"/>
        <xdr:cNvSpPr txBox="1"/>
      </xdr:nvSpPr>
      <xdr:spPr>
        <a:xfrm>
          <a:off x="16370300" y="1338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159407</xdr:rowOff>
    </xdr:from>
    <xdr:to>
      <xdr:col>85</xdr:col>
      <xdr:colOff>177800</xdr:colOff>
      <xdr:row>79</xdr:row>
      <xdr:rowOff>89557</xdr:rowOff>
    </xdr:to>
    <xdr:sp macro="" textlink="">
      <xdr:nvSpPr>
        <xdr:cNvPr id="642" name="フローチャート: 判断 641"/>
        <xdr:cNvSpPr/>
      </xdr:nvSpPr>
      <xdr:spPr>
        <a:xfrm>
          <a:off x="162687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41935</xdr:rowOff>
    </xdr:from>
    <xdr:to>
      <xdr:col>81</xdr:col>
      <xdr:colOff>50800</xdr:colOff>
      <xdr:row>79</xdr:row>
      <xdr:rowOff>42960</xdr:rowOff>
    </xdr:to>
    <xdr:cxnSp macro="">
      <xdr:nvCxnSpPr>
        <xdr:cNvPr id="643" name="直線コネクタ 642"/>
        <xdr:cNvCxnSpPr/>
      </xdr:nvCxnSpPr>
      <xdr:spPr>
        <a:xfrm>
          <a:off x="14592300" y="13586485"/>
          <a:ext cx="889000" cy="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162497</xdr:rowOff>
    </xdr:from>
    <xdr:to>
      <xdr:col>81</xdr:col>
      <xdr:colOff>101600</xdr:colOff>
      <xdr:row>79</xdr:row>
      <xdr:rowOff>92647</xdr:rowOff>
    </xdr:to>
    <xdr:sp macro="" textlink="">
      <xdr:nvSpPr>
        <xdr:cNvPr id="644" name="フローチャート: 判断 643"/>
        <xdr:cNvSpPr/>
      </xdr:nvSpPr>
      <xdr:spPr>
        <a:xfrm>
          <a:off x="15430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109174</xdr:rowOff>
    </xdr:from>
    <xdr:ext cx="378565" cy="259045"/>
    <xdr:sp macro="" textlink="">
      <xdr:nvSpPr>
        <xdr:cNvPr id="645" name="テキスト ボックス 644"/>
        <xdr:cNvSpPr txBox="1"/>
      </xdr:nvSpPr>
      <xdr:spPr>
        <a:xfrm>
          <a:off x="15292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41935</xdr:rowOff>
    </xdr:from>
    <xdr:to>
      <xdr:col>76</xdr:col>
      <xdr:colOff>114300</xdr:colOff>
      <xdr:row>79</xdr:row>
      <xdr:rowOff>42983</xdr:rowOff>
    </xdr:to>
    <xdr:cxnSp macro="">
      <xdr:nvCxnSpPr>
        <xdr:cNvPr id="646" name="直線コネクタ 645"/>
        <xdr:cNvCxnSpPr/>
      </xdr:nvCxnSpPr>
      <xdr:spPr>
        <a:xfrm flipV="1">
          <a:off x="13703300" y="13586485"/>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158325</xdr:rowOff>
    </xdr:from>
    <xdr:to>
      <xdr:col>76</xdr:col>
      <xdr:colOff>165100</xdr:colOff>
      <xdr:row>79</xdr:row>
      <xdr:rowOff>88475</xdr:rowOff>
    </xdr:to>
    <xdr:sp macro="" textlink="">
      <xdr:nvSpPr>
        <xdr:cNvPr id="647" name="フローチャート: 判断 646"/>
        <xdr:cNvSpPr/>
      </xdr:nvSpPr>
      <xdr:spPr>
        <a:xfrm>
          <a:off x="14541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105002</xdr:rowOff>
    </xdr:from>
    <xdr:ext cx="469744" cy="259045"/>
    <xdr:sp macro="" textlink="">
      <xdr:nvSpPr>
        <xdr:cNvPr id="648" name="テキスト ボックス 647"/>
        <xdr:cNvSpPr txBox="1"/>
      </xdr:nvSpPr>
      <xdr:spPr>
        <a:xfrm>
          <a:off x="14357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42983</xdr:rowOff>
    </xdr:from>
    <xdr:to>
      <xdr:col>71</xdr:col>
      <xdr:colOff>177800</xdr:colOff>
      <xdr:row>79</xdr:row>
      <xdr:rowOff>44228</xdr:rowOff>
    </xdr:to>
    <xdr:cxnSp macro="">
      <xdr:nvCxnSpPr>
        <xdr:cNvPr id="649" name="直線コネクタ 648"/>
        <xdr:cNvCxnSpPr/>
      </xdr:nvCxnSpPr>
      <xdr:spPr>
        <a:xfrm flipV="1">
          <a:off x="12814300" y="13587533"/>
          <a:ext cx="889000" cy="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161461</xdr:rowOff>
    </xdr:from>
    <xdr:to>
      <xdr:col>72</xdr:col>
      <xdr:colOff>38100</xdr:colOff>
      <xdr:row>79</xdr:row>
      <xdr:rowOff>91611</xdr:rowOff>
    </xdr:to>
    <xdr:sp macro="" textlink="">
      <xdr:nvSpPr>
        <xdr:cNvPr id="650" name="フローチャート: 判断 649"/>
        <xdr:cNvSpPr/>
      </xdr:nvSpPr>
      <xdr:spPr>
        <a:xfrm>
          <a:off x="13652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108138</xdr:rowOff>
    </xdr:from>
    <xdr:ext cx="378565" cy="259045"/>
    <xdr:sp macro="" textlink="">
      <xdr:nvSpPr>
        <xdr:cNvPr id="651" name="テキスト ボックス 650"/>
        <xdr:cNvSpPr txBox="1"/>
      </xdr:nvSpPr>
      <xdr:spPr>
        <a:xfrm>
          <a:off x="13514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159995</xdr:rowOff>
    </xdr:from>
    <xdr:to>
      <xdr:col>67</xdr:col>
      <xdr:colOff>101600</xdr:colOff>
      <xdr:row>79</xdr:row>
      <xdr:rowOff>90145</xdr:rowOff>
    </xdr:to>
    <xdr:sp macro="" textlink="">
      <xdr:nvSpPr>
        <xdr:cNvPr id="652" name="フローチャート: 判断 651"/>
        <xdr:cNvSpPr/>
      </xdr:nvSpPr>
      <xdr:spPr>
        <a:xfrm>
          <a:off x="12763500" y="1353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106672</xdr:rowOff>
    </xdr:from>
    <xdr:ext cx="469744" cy="259045"/>
    <xdr:sp macro="" textlink="">
      <xdr:nvSpPr>
        <xdr:cNvPr id="653" name="テキスト ボックス 652"/>
        <xdr:cNvSpPr txBox="1"/>
      </xdr:nvSpPr>
      <xdr:spPr>
        <a:xfrm>
          <a:off x="12579428" y="133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164578</xdr:rowOff>
    </xdr:from>
    <xdr:to>
      <xdr:col>85</xdr:col>
      <xdr:colOff>177800</xdr:colOff>
      <xdr:row>79</xdr:row>
      <xdr:rowOff>94728</xdr:rowOff>
    </xdr:to>
    <xdr:sp macro="" textlink="">
      <xdr:nvSpPr>
        <xdr:cNvPr id="659" name="楕円 658"/>
        <xdr:cNvSpPr/>
      </xdr:nvSpPr>
      <xdr:spPr>
        <a:xfrm>
          <a:off x="16268700" y="1353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137835</xdr:rowOff>
    </xdr:from>
    <xdr:ext cx="378565" cy="259045"/>
    <xdr:sp macro="" textlink="">
      <xdr:nvSpPr>
        <xdr:cNvPr id="660" name="災害復旧費該当値テキスト"/>
        <xdr:cNvSpPr txBox="1"/>
      </xdr:nvSpPr>
      <xdr:spPr>
        <a:xfrm>
          <a:off x="16370300" y="13510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163610</xdr:rowOff>
    </xdr:from>
    <xdr:to>
      <xdr:col>81</xdr:col>
      <xdr:colOff>101600</xdr:colOff>
      <xdr:row>79</xdr:row>
      <xdr:rowOff>93760</xdr:rowOff>
    </xdr:to>
    <xdr:sp macro="" textlink="">
      <xdr:nvSpPr>
        <xdr:cNvPr id="661" name="楕円 660"/>
        <xdr:cNvSpPr/>
      </xdr:nvSpPr>
      <xdr:spPr>
        <a:xfrm>
          <a:off x="15430500" y="1353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84887</xdr:rowOff>
    </xdr:from>
    <xdr:ext cx="378565" cy="259045"/>
    <xdr:sp macro="" textlink="">
      <xdr:nvSpPr>
        <xdr:cNvPr id="662" name="テキスト ボックス 661"/>
        <xdr:cNvSpPr txBox="1"/>
      </xdr:nvSpPr>
      <xdr:spPr>
        <a:xfrm>
          <a:off x="15292017" y="13629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162585</xdr:rowOff>
    </xdr:from>
    <xdr:to>
      <xdr:col>76</xdr:col>
      <xdr:colOff>165100</xdr:colOff>
      <xdr:row>79</xdr:row>
      <xdr:rowOff>92735</xdr:rowOff>
    </xdr:to>
    <xdr:sp macro="" textlink="">
      <xdr:nvSpPr>
        <xdr:cNvPr id="663" name="楕円 662"/>
        <xdr:cNvSpPr/>
      </xdr:nvSpPr>
      <xdr:spPr>
        <a:xfrm>
          <a:off x="14541500" y="135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83862</xdr:rowOff>
    </xdr:from>
    <xdr:ext cx="378565" cy="259045"/>
    <xdr:sp macro="" textlink="">
      <xdr:nvSpPr>
        <xdr:cNvPr id="664" name="テキスト ボックス 663"/>
        <xdr:cNvSpPr txBox="1"/>
      </xdr:nvSpPr>
      <xdr:spPr>
        <a:xfrm>
          <a:off x="14403017" y="13628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163633</xdr:rowOff>
    </xdr:from>
    <xdr:to>
      <xdr:col>72</xdr:col>
      <xdr:colOff>38100</xdr:colOff>
      <xdr:row>79</xdr:row>
      <xdr:rowOff>93783</xdr:rowOff>
    </xdr:to>
    <xdr:sp macro="" textlink="">
      <xdr:nvSpPr>
        <xdr:cNvPr id="665" name="楕円 664"/>
        <xdr:cNvSpPr/>
      </xdr:nvSpPr>
      <xdr:spPr>
        <a:xfrm>
          <a:off x="13652500" y="1353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84910</xdr:rowOff>
    </xdr:from>
    <xdr:ext cx="378565" cy="259045"/>
    <xdr:sp macro="" textlink="">
      <xdr:nvSpPr>
        <xdr:cNvPr id="666" name="テキスト ボックス 665"/>
        <xdr:cNvSpPr txBox="1"/>
      </xdr:nvSpPr>
      <xdr:spPr>
        <a:xfrm>
          <a:off x="13514017" y="13629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164878</xdr:rowOff>
    </xdr:from>
    <xdr:to>
      <xdr:col>67</xdr:col>
      <xdr:colOff>101600</xdr:colOff>
      <xdr:row>79</xdr:row>
      <xdr:rowOff>95028</xdr:rowOff>
    </xdr:to>
    <xdr:sp macro="" textlink="">
      <xdr:nvSpPr>
        <xdr:cNvPr id="667" name="楕円 666"/>
        <xdr:cNvSpPr/>
      </xdr:nvSpPr>
      <xdr:spPr>
        <a:xfrm>
          <a:off x="12763500" y="1353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86155</xdr:rowOff>
    </xdr:from>
    <xdr:ext cx="313932" cy="259045"/>
    <xdr:sp macro="" textlink="">
      <xdr:nvSpPr>
        <xdr:cNvPr id="668" name="テキスト ボックス 667"/>
        <xdr:cNvSpPr txBox="1"/>
      </xdr:nvSpPr>
      <xdr:spPr>
        <a:xfrm>
          <a:off x="12657333" y="13630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125464</xdr:rowOff>
    </xdr:from>
    <xdr:to>
      <xdr:col>85</xdr:col>
      <xdr:colOff>126364</xdr:colOff>
      <xdr:row>98</xdr:row>
      <xdr:rowOff>51105</xdr:rowOff>
    </xdr:to>
    <xdr:cxnSp macro="">
      <xdr:nvCxnSpPr>
        <xdr:cNvPr id="692" name="直線コネクタ 691"/>
        <xdr:cNvCxnSpPr/>
      </xdr:nvCxnSpPr>
      <xdr:spPr>
        <a:xfrm flipV="1">
          <a:off x="16317595" y="15555964"/>
          <a:ext cx="1269" cy="1297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54932</xdr:rowOff>
    </xdr:from>
    <xdr:ext cx="534377" cy="259045"/>
    <xdr:sp macro="" textlink="">
      <xdr:nvSpPr>
        <xdr:cNvPr id="693" name="公債費最小値テキスト"/>
        <xdr:cNvSpPr txBox="1"/>
      </xdr:nvSpPr>
      <xdr:spPr>
        <a:xfrm>
          <a:off x="16370300" y="168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51105</xdr:rowOff>
    </xdr:from>
    <xdr:to>
      <xdr:col>86</xdr:col>
      <xdr:colOff>25400</xdr:colOff>
      <xdr:row>98</xdr:row>
      <xdr:rowOff>51105</xdr:rowOff>
    </xdr:to>
    <xdr:cxnSp macro="">
      <xdr:nvCxnSpPr>
        <xdr:cNvPr id="694" name="直線コネクタ 693"/>
        <xdr:cNvCxnSpPr/>
      </xdr:nvCxnSpPr>
      <xdr:spPr>
        <a:xfrm>
          <a:off x="16230600" y="1685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72141</xdr:rowOff>
    </xdr:from>
    <xdr:ext cx="599010" cy="259045"/>
    <xdr:sp macro="" textlink="">
      <xdr:nvSpPr>
        <xdr:cNvPr id="695" name="公債費最大値テキスト"/>
        <xdr:cNvSpPr txBox="1"/>
      </xdr:nvSpPr>
      <xdr:spPr>
        <a:xfrm>
          <a:off x="16370300" y="15331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115,121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125464</xdr:rowOff>
    </xdr:from>
    <xdr:to>
      <xdr:col>86</xdr:col>
      <xdr:colOff>25400</xdr:colOff>
      <xdr:row>90</xdr:row>
      <xdr:rowOff>125464</xdr:rowOff>
    </xdr:to>
    <xdr:cxnSp macro="">
      <xdr:nvCxnSpPr>
        <xdr:cNvPr id="696" name="直線コネクタ 695"/>
        <xdr:cNvCxnSpPr/>
      </xdr:nvCxnSpPr>
      <xdr:spPr>
        <a:xfrm>
          <a:off x="16230600" y="15555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160756</xdr:rowOff>
    </xdr:from>
    <xdr:to>
      <xdr:col>85</xdr:col>
      <xdr:colOff>127000</xdr:colOff>
      <xdr:row>96</xdr:row>
      <xdr:rowOff>162522</xdr:rowOff>
    </xdr:to>
    <xdr:cxnSp macro="">
      <xdr:nvCxnSpPr>
        <xdr:cNvPr id="697" name="直線コネクタ 696"/>
        <xdr:cNvCxnSpPr/>
      </xdr:nvCxnSpPr>
      <xdr:spPr>
        <a:xfrm>
          <a:off x="15481300" y="16619956"/>
          <a:ext cx="838200" cy="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122801</xdr:rowOff>
    </xdr:from>
    <xdr:ext cx="534377" cy="259045"/>
    <xdr:sp macro="" textlink="">
      <xdr:nvSpPr>
        <xdr:cNvPr id="698" name="公債費平均値テキスト"/>
        <xdr:cNvSpPr txBox="1"/>
      </xdr:nvSpPr>
      <xdr:spPr>
        <a:xfrm>
          <a:off x="16370300" y="16410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99924</xdr:rowOff>
    </xdr:from>
    <xdr:to>
      <xdr:col>85</xdr:col>
      <xdr:colOff>177800</xdr:colOff>
      <xdr:row>97</xdr:row>
      <xdr:rowOff>30074</xdr:rowOff>
    </xdr:to>
    <xdr:sp macro="" textlink="">
      <xdr:nvSpPr>
        <xdr:cNvPr id="699" name="フローチャート: 判断 698"/>
        <xdr:cNvSpPr/>
      </xdr:nvSpPr>
      <xdr:spPr>
        <a:xfrm>
          <a:off x="162687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160756</xdr:rowOff>
    </xdr:from>
    <xdr:to>
      <xdr:col>81</xdr:col>
      <xdr:colOff>50800</xdr:colOff>
      <xdr:row>96</xdr:row>
      <xdr:rowOff>164516</xdr:rowOff>
    </xdr:to>
    <xdr:cxnSp macro="">
      <xdr:nvCxnSpPr>
        <xdr:cNvPr id="700" name="直線コネクタ 699"/>
        <xdr:cNvCxnSpPr/>
      </xdr:nvCxnSpPr>
      <xdr:spPr>
        <a:xfrm flipV="1">
          <a:off x="14592300" y="16619956"/>
          <a:ext cx="889000" cy="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102667</xdr:rowOff>
    </xdr:from>
    <xdr:to>
      <xdr:col>81</xdr:col>
      <xdr:colOff>101600</xdr:colOff>
      <xdr:row>97</xdr:row>
      <xdr:rowOff>32817</xdr:rowOff>
    </xdr:to>
    <xdr:sp macro="" textlink="">
      <xdr:nvSpPr>
        <xdr:cNvPr id="701" name="フローチャート: 判断 700"/>
        <xdr:cNvSpPr/>
      </xdr:nvSpPr>
      <xdr:spPr>
        <a:xfrm>
          <a:off x="15430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49344</xdr:rowOff>
    </xdr:from>
    <xdr:ext cx="534377" cy="259045"/>
    <xdr:sp macro="" textlink="">
      <xdr:nvSpPr>
        <xdr:cNvPr id="702" name="テキスト ボックス 701"/>
        <xdr:cNvSpPr txBox="1"/>
      </xdr:nvSpPr>
      <xdr:spPr>
        <a:xfrm>
          <a:off x="15214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149707</xdr:rowOff>
    </xdr:from>
    <xdr:to>
      <xdr:col>76</xdr:col>
      <xdr:colOff>114300</xdr:colOff>
      <xdr:row>96</xdr:row>
      <xdr:rowOff>164516</xdr:rowOff>
    </xdr:to>
    <xdr:cxnSp macro="">
      <xdr:nvCxnSpPr>
        <xdr:cNvPr id="703" name="直線コネクタ 702"/>
        <xdr:cNvCxnSpPr/>
      </xdr:nvCxnSpPr>
      <xdr:spPr>
        <a:xfrm>
          <a:off x="13703300" y="16608907"/>
          <a:ext cx="8890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104826</xdr:rowOff>
    </xdr:from>
    <xdr:to>
      <xdr:col>76</xdr:col>
      <xdr:colOff>165100</xdr:colOff>
      <xdr:row>97</xdr:row>
      <xdr:rowOff>34976</xdr:rowOff>
    </xdr:to>
    <xdr:sp macro="" textlink="">
      <xdr:nvSpPr>
        <xdr:cNvPr id="704" name="フローチャート: 判断 703"/>
        <xdr:cNvSpPr/>
      </xdr:nvSpPr>
      <xdr:spPr>
        <a:xfrm>
          <a:off x="14541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51503</xdr:rowOff>
    </xdr:from>
    <xdr:ext cx="534377" cy="259045"/>
    <xdr:sp macro="" textlink="">
      <xdr:nvSpPr>
        <xdr:cNvPr id="705" name="テキスト ボックス 704"/>
        <xdr:cNvSpPr txBox="1"/>
      </xdr:nvSpPr>
      <xdr:spPr>
        <a:xfrm>
          <a:off x="14325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123392</xdr:rowOff>
    </xdr:from>
    <xdr:to>
      <xdr:col>71</xdr:col>
      <xdr:colOff>177800</xdr:colOff>
      <xdr:row>96</xdr:row>
      <xdr:rowOff>149707</xdr:rowOff>
    </xdr:to>
    <xdr:cxnSp macro="">
      <xdr:nvCxnSpPr>
        <xdr:cNvPr id="706" name="直線コネクタ 705"/>
        <xdr:cNvCxnSpPr/>
      </xdr:nvCxnSpPr>
      <xdr:spPr>
        <a:xfrm>
          <a:off x="12814300" y="16582592"/>
          <a:ext cx="889000" cy="2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130417</xdr:rowOff>
    </xdr:from>
    <xdr:to>
      <xdr:col>72</xdr:col>
      <xdr:colOff>38100</xdr:colOff>
      <xdr:row>97</xdr:row>
      <xdr:rowOff>60567</xdr:rowOff>
    </xdr:to>
    <xdr:sp macro="" textlink="">
      <xdr:nvSpPr>
        <xdr:cNvPr id="707" name="フローチャート: 判断 706"/>
        <xdr:cNvSpPr/>
      </xdr:nvSpPr>
      <xdr:spPr>
        <a:xfrm>
          <a:off x="13652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51694</xdr:rowOff>
    </xdr:from>
    <xdr:ext cx="534377" cy="259045"/>
    <xdr:sp macro="" textlink="">
      <xdr:nvSpPr>
        <xdr:cNvPr id="708" name="テキスト ボックス 707"/>
        <xdr:cNvSpPr txBox="1"/>
      </xdr:nvSpPr>
      <xdr:spPr>
        <a:xfrm>
          <a:off x="13436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73089</xdr:rowOff>
    </xdr:from>
    <xdr:to>
      <xdr:col>67</xdr:col>
      <xdr:colOff>101600</xdr:colOff>
      <xdr:row>97</xdr:row>
      <xdr:rowOff>3239</xdr:rowOff>
    </xdr:to>
    <xdr:sp macro="" textlink="">
      <xdr:nvSpPr>
        <xdr:cNvPr id="709" name="フローチャート: 判断 708"/>
        <xdr:cNvSpPr/>
      </xdr:nvSpPr>
      <xdr:spPr>
        <a:xfrm>
          <a:off x="12763500" y="165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165816</xdr:rowOff>
    </xdr:from>
    <xdr:ext cx="534377" cy="259045"/>
    <xdr:sp macro="" textlink="">
      <xdr:nvSpPr>
        <xdr:cNvPr id="710" name="テキスト ボックス 709"/>
        <xdr:cNvSpPr txBox="1"/>
      </xdr:nvSpPr>
      <xdr:spPr>
        <a:xfrm>
          <a:off x="12547111" y="166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111722</xdr:rowOff>
    </xdr:from>
    <xdr:to>
      <xdr:col>85</xdr:col>
      <xdr:colOff>177800</xdr:colOff>
      <xdr:row>97</xdr:row>
      <xdr:rowOff>41872</xdr:rowOff>
    </xdr:to>
    <xdr:sp macro="" textlink="">
      <xdr:nvSpPr>
        <xdr:cNvPr id="716" name="楕円 715"/>
        <xdr:cNvSpPr/>
      </xdr:nvSpPr>
      <xdr:spPr>
        <a:xfrm>
          <a:off x="16268700" y="1657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90149</xdr:rowOff>
    </xdr:from>
    <xdr:ext cx="534377" cy="259045"/>
    <xdr:sp macro="" textlink="">
      <xdr:nvSpPr>
        <xdr:cNvPr id="717" name="公債費該当値テキスト"/>
        <xdr:cNvSpPr txBox="1"/>
      </xdr:nvSpPr>
      <xdr:spPr>
        <a:xfrm>
          <a:off x="16370300" y="1654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109956</xdr:rowOff>
    </xdr:from>
    <xdr:to>
      <xdr:col>81</xdr:col>
      <xdr:colOff>101600</xdr:colOff>
      <xdr:row>97</xdr:row>
      <xdr:rowOff>40106</xdr:rowOff>
    </xdr:to>
    <xdr:sp macro="" textlink="">
      <xdr:nvSpPr>
        <xdr:cNvPr id="718" name="楕円 717"/>
        <xdr:cNvSpPr/>
      </xdr:nvSpPr>
      <xdr:spPr>
        <a:xfrm>
          <a:off x="15430500" y="165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31233</xdr:rowOff>
    </xdr:from>
    <xdr:ext cx="534377" cy="259045"/>
    <xdr:sp macro="" textlink="">
      <xdr:nvSpPr>
        <xdr:cNvPr id="719" name="テキスト ボックス 718"/>
        <xdr:cNvSpPr txBox="1"/>
      </xdr:nvSpPr>
      <xdr:spPr>
        <a:xfrm>
          <a:off x="15214111" y="1666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113716</xdr:rowOff>
    </xdr:from>
    <xdr:to>
      <xdr:col>76</xdr:col>
      <xdr:colOff>165100</xdr:colOff>
      <xdr:row>97</xdr:row>
      <xdr:rowOff>43866</xdr:rowOff>
    </xdr:to>
    <xdr:sp macro="" textlink="">
      <xdr:nvSpPr>
        <xdr:cNvPr id="720" name="楕円 719"/>
        <xdr:cNvSpPr/>
      </xdr:nvSpPr>
      <xdr:spPr>
        <a:xfrm>
          <a:off x="14541500" y="1657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34993</xdr:rowOff>
    </xdr:from>
    <xdr:ext cx="534377" cy="259045"/>
    <xdr:sp macro="" textlink="">
      <xdr:nvSpPr>
        <xdr:cNvPr id="721" name="テキスト ボックス 720"/>
        <xdr:cNvSpPr txBox="1"/>
      </xdr:nvSpPr>
      <xdr:spPr>
        <a:xfrm>
          <a:off x="14325111" y="1666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98907</xdr:rowOff>
    </xdr:from>
    <xdr:to>
      <xdr:col>72</xdr:col>
      <xdr:colOff>38100</xdr:colOff>
      <xdr:row>97</xdr:row>
      <xdr:rowOff>29057</xdr:rowOff>
    </xdr:to>
    <xdr:sp macro="" textlink="">
      <xdr:nvSpPr>
        <xdr:cNvPr id="722" name="楕円 721"/>
        <xdr:cNvSpPr/>
      </xdr:nvSpPr>
      <xdr:spPr>
        <a:xfrm>
          <a:off x="13652500" y="1655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45584</xdr:rowOff>
    </xdr:from>
    <xdr:ext cx="534377" cy="259045"/>
    <xdr:sp macro="" textlink="">
      <xdr:nvSpPr>
        <xdr:cNvPr id="723" name="テキスト ボックス 722"/>
        <xdr:cNvSpPr txBox="1"/>
      </xdr:nvSpPr>
      <xdr:spPr>
        <a:xfrm>
          <a:off x="13436111" y="163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72592</xdr:rowOff>
    </xdr:from>
    <xdr:to>
      <xdr:col>67</xdr:col>
      <xdr:colOff>101600</xdr:colOff>
      <xdr:row>97</xdr:row>
      <xdr:rowOff>2742</xdr:rowOff>
    </xdr:to>
    <xdr:sp macro="" textlink="">
      <xdr:nvSpPr>
        <xdr:cNvPr id="724" name="楕円 723"/>
        <xdr:cNvSpPr/>
      </xdr:nvSpPr>
      <xdr:spPr>
        <a:xfrm>
          <a:off x="12763500" y="1653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19269</xdr:rowOff>
    </xdr:from>
    <xdr:ext cx="534377" cy="259045"/>
    <xdr:sp macro="" textlink="">
      <xdr:nvSpPr>
        <xdr:cNvPr id="725" name="テキスト ボックス 724"/>
        <xdr:cNvSpPr txBox="1"/>
      </xdr:nvSpPr>
      <xdr:spPr>
        <a:xfrm>
          <a:off x="12547111" y="163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6" name="直線コネクタ 73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7" name="テキスト ボックス 73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40" name="直線コネクタ 73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41" name="テキスト ボックス 740"/>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60261</xdr:rowOff>
    </xdr:from>
    <xdr:to>
      <xdr:col>116</xdr:col>
      <xdr:colOff>62864</xdr:colOff>
      <xdr:row>38</xdr:row>
      <xdr:rowOff>25400</xdr:rowOff>
    </xdr:to>
    <xdr:cxnSp macro="">
      <xdr:nvCxnSpPr>
        <xdr:cNvPr id="745" name="直線コネクタ 744"/>
        <xdr:cNvCxnSpPr/>
      </xdr:nvCxnSpPr>
      <xdr:spPr>
        <a:xfrm flipV="1">
          <a:off x="22159595" y="5375211"/>
          <a:ext cx="1269" cy="1165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65168</xdr:rowOff>
    </xdr:from>
    <xdr:ext cx="249299" cy="259045"/>
    <xdr:sp macro="" textlink="">
      <xdr:nvSpPr>
        <xdr:cNvPr id="746" name="諸支出金最小値テキスト"/>
        <xdr:cNvSpPr txBox="1"/>
      </xdr:nvSpPr>
      <xdr:spPr>
        <a:xfrm>
          <a:off x="22212300" y="6580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7" name="直線コネクタ 74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6938</xdr:rowOff>
    </xdr:from>
    <xdr:ext cx="469744" cy="259045"/>
    <xdr:sp macro="" textlink="">
      <xdr:nvSpPr>
        <xdr:cNvPr id="748" name="諸支出金最大値テキスト"/>
        <xdr:cNvSpPr txBox="1"/>
      </xdr:nvSpPr>
      <xdr:spPr>
        <a:xfrm>
          <a:off x="22212300" y="515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60261</xdr:rowOff>
    </xdr:from>
    <xdr:to>
      <xdr:col>116</xdr:col>
      <xdr:colOff>152400</xdr:colOff>
      <xdr:row>31</xdr:row>
      <xdr:rowOff>60261</xdr:rowOff>
    </xdr:to>
    <xdr:cxnSp macro="">
      <xdr:nvCxnSpPr>
        <xdr:cNvPr id="749" name="直線コネクタ 748"/>
        <xdr:cNvCxnSpPr/>
      </xdr:nvCxnSpPr>
      <xdr:spPr>
        <a:xfrm>
          <a:off x="22072600" y="537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50" name="直線コネクタ 74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154068</xdr:rowOff>
    </xdr:from>
    <xdr:ext cx="313932" cy="259045"/>
    <xdr:sp macro="" textlink="">
      <xdr:nvSpPr>
        <xdr:cNvPr id="751" name="諸支出金平均値テキスト"/>
        <xdr:cNvSpPr txBox="1"/>
      </xdr:nvSpPr>
      <xdr:spPr>
        <a:xfrm>
          <a:off x="22212300" y="63262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131191</xdr:rowOff>
    </xdr:from>
    <xdr:to>
      <xdr:col>116</xdr:col>
      <xdr:colOff>114300</xdr:colOff>
      <xdr:row>38</xdr:row>
      <xdr:rowOff>61340</xdr:rowOff>
    </xdr:to>
    <xdr:sp macro="" textlink="">
      <xdr:nvSpPr>
        <xdr:cNvPr id="752" name="フローチャート: 判断 751"/>
        <xdr:cNvSpPr/>
      </xdr:nvSpPr>
      <xdr:spPr>
        <a:xfrm>
          <a:off x="22110700" y="64748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53" name="直線コネクタ 752"/>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116332</xdr:rowOff>
    </xdr:from>
    <xdr:to>
      <xdr:col>112</xdr:col>
      <xdr:colOff>38100</xdr:colOff>
      <xdr:row>38</xdr:row>
      <xdr:rowOff>46482</xdr:rowOff>
    </xdr:to>
    <xdr:sp macro="" textlink="">
      <xdr:nvSpPr>
        <xdr:cNvPr id="754" name="フローチャート: 判断 753"/>
        <xdr:cNvSpPr/>
      </xdr:nvSpPr>
      <xdr:spPr>
        <a:xfrm>
          <a:off x="21272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63009</xdr:rowOff>
    </xdr:from>
    <xdr:ext cx="313932" cy="259045"/>
    <xdr:sp macro="" textlink="">
      <xdr:nvSpPr>
        <xdr:cNvPr id="755" name="テキスト ボックス 754"/>
        <xdr:cNvSpPr txBox="1"/>
      </xdr:nvSpPr>
      <xdr:spPr>
        <a:xfrm>
          <a:off x="21166333" y="62352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6" name="直線コネクタ 755"/>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112903</xdr:rowOff>
    </xdr:from>
    <xdr:to>
      <xdr:col>107</xdr:col>
      <xdr:colOff>101600</xdr:colOff>
      <xdr:row>38</xdr:row>
      <xdr:rowOff>43053</xdr:rowOff>
    </xdr:to>
    <xdr:sp macro="" textlink="">
      <xdr:nvSpPr>
        <xdr:cNvPr id="757" name="フローチャート: 判断 756"/>
        <xdr:cNvSpPr/>
      </xdr:nvSpPr>
      <xdr:spPr>
        <a:xfrm>
          <a:off x="20383500" y="64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59580</xdr:rowOff>
    </xdr:from>
    <xdr:ext cx="313932" cy="259045"/>
    <xdr:sp macro="" textlink="">
      <xdr:nvSpPr>
        <xdr:cNvPr id="758" name="テキスト ボックス 757"/>
        <xdr:cNvSpPr txBox="1"/>
      </xdr:nvSpPr>
      <xdr:spPr>
        <a:xfrm>
          <a:off x="20277333" y="62317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9" name="直線コネクタ 75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105473</xdr:rowOff>
    </xdr:from>
    <xdr:to>
      <xdr:col>102</xdr:col>
      <xdr:colOff>165100</xdr:colOff>
      <xdr:row>38</xdr:row>
      <xdr:rowOff>35623</xdr:rowOff>
    </xdr:to>
    <xdr:sp macro="" textlink="">
      <xdr:nvSpPr>
        <xdr:cNvPr id="760" name="フローチャート: 判断 759"/>
        <xdr:cNvSpPr/>
      </xdr:nvSpPr>
      <xdr:spPr>
        <a:xfrm>
          <a:off x="19494500" y="644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52150</xdr:rowOff>
    </xdr:from>
    <xdr:ext cx="313932" cy="259045"/>
    <xdr:sp macro="" textlink="">
      <xdr:nvSpPr>
        <xdr:cNvPr id="761" name="テキスト ボックス 760"/>
        <xdr:cNvSpPr txBox="1"/>
      </xdr:nvSpPr>
      <xdr:spPr>
        <a:xfrm>
          <a:off x="19388333" y="6224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2" name="フローチャート: 判断 761"/>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63" name="テキスト ボックス 762"/>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9" name="楕円 76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109618</xdr:rowOff>
    </xdr:from>
    <xdr:ext cx="249299" cy="259045"/>
    <xdr:sp macro="" textlink="">
      <xdr:nvSpPr>
        <xdr:cNvPr id="770" name="諸支出金該当値テキスト"/>
        <xdr:cNvSpPr txBox="1"/>
      </xdr:nvSpPr>
      <xdr:spPr>
        <a:xfrm>
          <a:off x="22212300" y="64532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71" name="楕円 77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72" name="テキスト ボックス 77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73" name="楕円 772"/>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4" name="テキスト ボックス 773"/>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5" name="楕円 77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6" name="テキスト ボックス 77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7" name="楕円 77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8" name="テキスト ボックス 77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類似団体内順位では、議会費・民生費・農林水産費が高く、総務費・衛生費・土木費・教育費が低くなっている。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農林水産業費が</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伸びているが、これは、トマト栽培用ハウスや鶏舎の建替事業への補助事業を実施たためである。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総務費では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減少しているが、これは地方創生拠点整備交付金事業を活用した工場整備が終了したことや本庁舎の耐震改修が終了したためである。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年度から慢性的な財源不足により、基金を繰り入れて財源補てんしており、</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年連続で財政調整用基金が減少した。これは、財政的には危機的状況にあるとの判断のもと、平成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年度に行革プランの作成に着手し、平成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年度からプランに沿って実行している。事務事業の徹底した見直しや、自由電力の導入等を行い、令和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年度には基金減少に歯止めをかける。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全会計において収支不足はなく、全体の比率としては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0.59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ポイント改善した。</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水道事業においては、新築物件の増加により、料金収入が伸びたことなどにより</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0.76</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ポイント数値が改善している。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においては、財政調整基金及び減債基金を取崩し、昨年度と同程度の実質収支を確保した。今後は基金取崩しに頼らない財政運営を行えるように、中期的な財政収支に注視しながら健全な財政運営を行っていく必要が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国民健康保険や介護保険では高齢化に伴い財政需要が増加傾向にある。医療費の適正化や介護予防対策を強化し、安定した財政運営に心がける。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ヵ年の平均により算出され、</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％と昨年度で</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ポイント悪化した。しかしながら、単年度ごとの数値を見ると、</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9.6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8.8</a:t>
          </a:r>
          <a:r>
            <a:rPr kumimoji="1" lang="ja-JP" altLang="en-US" sz="1400">
              <a:latin typeface="ＭＳ ゴシック" pitchFamily="49" charset="-128"/>
              <a:ea typeface="ＭＳ ゴシック" pitchFamily="49" charset="-128"/>
            </a:rPr>
            <a:t>）となっており、</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は数値が改善している。これは、公共下水道事業会計において公債費が減少したことにより公営企業会計への公債費部分の繰出金が△</a:t>
          </a:r>
          <a:r>
            <a:rPr kumimoji="1" lang="en-US" altLang="ja-JP" sz="1400">
              <a:latin typeface="ＭＳ ゴシック" pitchFamily="49" charset="-128"/>
              <a:ea typeface="ＭＳ ゴシック" pitchFamily="49" charset="-128"/>
            </a:rPr>
            <a:t>36,228</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％減少したことや、法人町民税や固定資産税の増額により標準財政規模が</a:t>
          </a:r>
          <a:r>
            <a:rPr kumimoji="1" lang="en-US" altLang="ja-JP" sz="1400">
              <a:latin typeface="ＭＳ ゴシック" pitchFamily="49" charset="-128"/>
              <a:ea typeface="ＭＳ ゴシック" pitchFamily="49" charset="-128"/>
            </a:rPr>
            <a:t>67,438</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％増額となったためである。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本年度の将来負担比率は</a:t>
          </a:r>
          <a:r>
            <a:rPr kumimoji="1" lang="en-US" altLang="ja-JP" sz="1400">
              <a:latin typeface="ＭＳ ゴシック" pitchFamily="49" charset="-128"/>
              <a:ea typeface="ＭＳ ゴシック" pitchFamily="49" charset="-128"/>
            </a:rPr>
            <a:t>62.6</a:t>
          </a:r>
          <a:r>
            <a:rPr kumimoji="1" lang="ja-JP" altLang="en-US" sz="1400">
              <a:latin typeface="ＭＳ ゴシック" pitchFamily="49" charset="-128"/>
              <a:ea typeface="ＭＳ ゴシック" pitchFamily="49" charset="-128"/>
            </a:rPr>
            <a:t>％と、前年度から</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　地方債発行抑制により、地方債現在高が</a:t>
          </a:r>
          <a:r>
            <a:rPr kumimoji="1" lang="en-US" altLang="ja-JP" sz="1400">
              <a:latin typeface="ＭＳ ゴシック" pitchFamily="49" charset="-128"/>
              <a:ea typeface="ＭＳ ゴシック" pitchFamily="49" charset="-128"/>
            </a:rPr>
            <a:t>126,829</a:t>
          </a:r>
          <a:r>
            <a:rPr kumimoji="1" lang="ja-JP" altLang="en-US" sz="1400">
              <a:latin typeface="ＭＳ ゴシック" pitchFamily="49" charset="-128"/>
              <a:ea typeface="ＭＳ ゴシック" pitchFamily="49" charset="-128"/>
            </a:rPr>
            <a:t>千円減少したことや、下水道事業の起債残高の減少により公営企業債等繰入見込額が</a:t>
          </a:r>
          <a:r>
            <a:rPr kumimoji="1" lang="en-US" altLang="ja-JP" sz="1400">
              <a:latin typeface="ＭＳ ゴシック" pitchFamily="49" charset="-128"/>
              <a:ea typeface="ＭＳ ゴシック" pitchFamily="49" charset="-128"/>
            </a:rPr>
            <a:t>216,645</a:t>
          </a:r>
          <a:r>
            <a:rPr kumimoji="1" lang="ja-JP" altLang="en-US" sz="1400">
              <a:latin typeface="ＭＳ ゴシック" pitchFamily="49" charset="-128"/>
              <a:ea typeface="ＭＳ ゴシック" pitchFamily="49" charset="-128"/>
            </a:rPr>
            <a:t>千円減少、さらに退職者手当負担見込額が</a:t>
          </a:r>
          <a:r>
            <a:rPr kumimoji="1" lang="en-US" altLang="ja-JP" sz="1400">
              <a:latin typeface="ＭＳ ゴシック" pitchFamily="49" charset="-128"/>
              <a:ea typeface="ＭＳ ゴシック" pitchFamily="49" charset="-128"/>
            </a:rPr>
            <a:t>210,259</a:t>
          </a:r>
          <a:r>
            <a:rPr kumimoji="1" lang="ja-JP" altLang="en-US" sz="1400">
              <a:latin typeface="ＭＳ ゴシック" pitchFamily="49" charset="-128"/>
              <a:ea typeface="ＭＳ ゴシック" pitchFamily="49" charset="-128"/>
            </a:rPr>
            <a:t>千円減少したためである。</a:t>
          </a:r>
        </a:p>
        <a:p>
          <a:r>
            <a:rPr kumimoji="1" lang="ja-JP" altLang="en-US" sz="1400">
              <a:latin typeface="ＭＳ ゴシック" pitchFamily="49" charset="-128"/>
              <a:ea typeface="ＭＳ ゴシック" pitchFamily="49" charset="-128"/>
            </a:rPr>
            <a:t>　結果として、将来負担額が</a:t>
          </a:r>
          <a:r>
            <a:rPr kumimoji="1" lang="en-US" altLang="ja-JP" sz="1400">
              <a:latin typeface="ＭＳ ゴシック" pitchFamily="49" charset="-128"/>
              <a:ea typeface="ＭＳ ゴシック" pitchFamily="49" charset="-128"/>
            </a:rPr>
            <a:t>370,680</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10.0</a:t>
          </a:r>
          <a:r>
            <a:rPr kumimoji="1" lang="ja-JP" altLang="en-US" sz="1400">
              <a:latin typeface="ＭＳ ゴシック" pitchFamily="49" charset="-128"/>
              <a:ea typeface="ＭＳ ゴシック" pitchFamily="49" charset="-128"/>
            </a:rPr>
            <a:t>％の減となり将来負担比率が大幅に改善した。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大分県日出町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百万円の減額となった。基金残高は県下最下位である。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財源不足による財政調整基金や減債基金の取崩が主な原因である。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慢性的な財源不足により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年連続で基金が減少している。令和元年度から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行革プラン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を実行しており、令和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年度末には基金の減少に歯止めをかけることを目標に掲げ、徹底した歳出の見直し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百万円取崩し扶助費に充当しているほか、平成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年度に収入のあったふるさと寄附金の積立金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百万円を全額取崩し、まちづくり施策のための事業に充当している。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地域福祉推進基金を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年度中のふるさと納税が増額となり、まちづくり基金へ積み立てたため全体として若干増額となった。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今後、給食センターの建替事業が控えており多額の経費が必要となるが、その財源として公共施設整備基金を取り崩す予定にしており、大幅な減少が見込まれている。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施設の老朽化により改修費用が増え続けており、ある程度の積立金を維持したい考えである。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歳入増が見込めない中、人件費や扶助費、物件費などが年々増加し、慢性的な財源不足が生じている。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年連続で基金残高が減少した。元々基金残高も少なく、このままでは数年後には予算編成ができない状況になる。令和元年度に行革プランを実施、徹底した歳出の見直しを行い、令和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年度末には基金の減少に歯止めをかける。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近年の公共施設耐震化や学校施設の空調整備などで起債残高が増加傾向にあり、それに伴う公債費の負担が重くのしかかっている。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行革プランの中で、毎年の起債発行額の上限を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千万円以内と定めた。これにより、令和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年度から着実に公債費を減少させていく。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9797750</v>
      </c>
      <c r="BO4" s="423"/>
      <c r="BP4" s="423"/>
      <c r="BQ4" s="423"/>
      <c r="BR4" s="423"/>
      <c r="BS4" s="423"/>
      <c r="BT4" s="423"/>
      <c r="BU4" s="424"/>
      <c r="BV4" s="422">
        <v>10420676</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2.5</v>
      </c>
      <c r="CU4" s="604"/>
      <c r="CV4" s="604"/>
      <c r="CW4" s="604"/>
      <c r="CX4" s="604"/>
      <c r="CY4" s="604"/>
      <c r="CZ4" s="604"/>
      <c r="DA4" s="605"/>
      <c r="DB4" s="603">
        <v>2.8</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9632646</v>
      </c>
      <c r="BO5" s="428"/>
      <c r="BP5" s="428"/>
      <c r="BQ5" s="428"/>
      <c r="BR5" s="428"/>
      <c r="BS5" s="428"/>
      <c r="BT5" s="428"/>
      <c r="BU5" s="429"/>
      <c r="BV5" s="427">
        <v>10211593</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98</v>
      </c>
      <c r="CU5" s="398"/>
      <c r="CV5" s="398"/>
      <c r="CW5" s="398"/>
      <c r="CX5" s="398"/>
      <c r="CY5" s="398"/>
      <c r="CZ5" s="398"/>
      <c r="DA5" s="399"/>
      <c r="DB5" s="397">
        <v>95.9</v>
      </c>
      <c r="DC5" s="398"/>
      <c r="DD5" s="398"/>
      <c r="DE5" s="398"/>
      <c r="DF5" s="398"/>
      <c r="DG5" s="398"/>
      <c r="DH5" s="398"/>
      <c r="DI5" s="399"/>
      <c r="DJ5" s="185"/>
      <c r="DK5" s="185"/>
      <c r="DL5" s="185"/>
      <c r="DM5" s="185"/>
      <c r="DN5" s="185"/>
      <c r="DO5" s="185"/>
    </row>
    <row r="6" spans="1:119" ht="18.75" customHeight="1">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165104</v>
      </c>
      <c r="BO6" s="428"/>
      <c r="BP6" s="428"/>
      <c r="BQ6" s="428"/>
      <c r="BR6" s="428"/>
      <c r="BS6" s="428"/>
      <c r="BT6" s="428"/>
      <c r="BU6" s="429"/>
      <c r="BV6" s="427">
        <v>209083</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103.9</v>
      </c>
      <c r="CU6" s="578"/>
      <c r="CV6" s="578"/>
      <c r="CW6" s="578"/>
      <c r="CX6" s="578"/>
      <c r="CY6" s="578"/>
      <c r="CZ6" s="578"/>
      <c r="DA6" s="579"/>
      <c r="DB6" s="577">
        <v>101.9</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104</v>
      </c>
      <c r="AV7" s="485"/>
      <c r="AW7" s="485"/>
      <c r="AX7" s="485"/>
      <c r="AY7" s="407" t="s">
        <v>105</v>
      </c>
      <c r="AZ7" s="408"/>
      <c r="BA7" s="408"/>
      <c r="BB7" s="408"/>
      <c r="BC7" s="408"/>
      <c r="BD7" s="408"/>
      <c r="BE7" s="408"/>
      <c r="BF7" s="408"/>
      <c r="BG7" s="408"/>
      <c r="BH7" s="408"/>
      <c r="BI7" s="408"/>
      <c r="BJ7" s="408"/>
      <c r="BK7" s="408"/>
      <c r="BL7" s="408"/>
      <c r="BM7" s="409"/>
      <c r="BN7" s="427">
        <v>15790</v>
      </c>
      <c r="BO7" s="428"/>
      <c r="BP7" s="428"/>
      <c r="BQ7" s="428"/>
      <c r="BR7" s="428"/>
      <c r="BS7" s="428"/>
      <c r="BT7" s="428"/>
      <c r="BU7" s="429"/>
      <c r="BV7" s="427">
        <v>40633</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6071107</v>
      </c>
      <c r="CU7" s="428"/>
      <c r="CV7" s="428"/>
      <c r="CW7" s="428"/>
      <c r="CX7" s="428"/>
      <c r="CY7" s="428"/>
      <c r="CZ7" s="428"/>
      <c r="DA7" s="429"/>
      <c r="DB7" s="427">
        <v>6003669</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108</v>
      </c>
      <c r="AV8" s="485"/>
      <c r="AW8" s="485"/>
      <c r="AX8" s="485"/>
      <c r="AY8" s="407" t="s">
        <v>109</v>
      </c>
      <c r="AZ8" s="408"/>
      <c r="BA8" s="408"/>
      <c r="BB8" s="408"/>
      <c r="BC8" s="408"/>
      <c r="BD8" s="408"/>
      <c r="BE8" s="408"/>
      <c r="BF8" s="408"/>
      <c r="BG8" s="408"/>
      <c r="BH8" s="408"/>
      <c r="BI8" s="408"/>
      <c r="BJ8" s="408"/>
      <c r="BK8" s="408"/>
      <c r="BL8" s="408"/>
      <c r="BM8" s="409"/>
      <c r="BN8" s="427">
        <v>149314</v>
      </c>
      <c r="BO8" s="428"/>
      <c r="BP8" s="428"/>
      <c r="BQ8" s="428"/>
      <c r="BR8" s="428"/>
      <c r="BS8" s="428"/>
      <c r="BT8" s="428"/>
      <c r="BU8" s="429"/>
      <c r="BV8" s="427">
        <v>168450</v>
      </c>
      <c r="BW8" s="428"/>
      <c r="BX8" s="428"/>
      <c r="BY8" s="428"/>
      <c r="BZ8" s="428"/>
      <c r="CA8" s="428"/>
      <c r="CB8" s="428"/>
      <c r="CC8" s="429"/>
      <c r="CD8" s="436" t="s">
        <v>110</v>
      </c>
      <c r="CE8" s="437"/>
      <c r="CF8" s="437"/>
      <c r="CG8" s="437"/>
      <c r="CH8" s="437"/>
      <c r="CI8" s="437"/>
      <c r="CJ8" s="437"/>
      <c r="CK8" s="437"/>
      <c r="CL8" s="437"/>
      <c r="CM8" s="437"/>
      <c r="CN8" s="437"/>
      <c r="CO8" s="437"/>
      <c r="CP8" s="437"/>
      <c r="CQ8" s="437"/>
      <c r="CR8" s="437"/>
      <c r="CS8" s="438"/>
      <c r="CT8" s="540">
        <v>0.56000000000000005</v>
      </c>
      <c r="CU8" s="541"/>
      <c r="CV8" s="541"/>
      <c r="CW8" s="541"/>
      <c r="CX8" s="541"/>
      <c r="CY8" s="541"/>
      <c r="CZ8" s="541"/>
      <c r="DA8" s="542"/>
      <c r="DB8" s="540">
        <v>0.55000000000000004</v>
      </c>
      <c r="DC8" s="541"/>
      <c r="DD8" s="541"/>
      <c r="DE8" s="541"/>
      <c r="DF8" s="541"/>
      <c r="DG8" s="541"/>
      <c r="DH8" s="541"/>
      <c r="DI8" s="542"/>
      <c r="DJ8" s="185"/>
      <c r="DK8" s="185"/>
      <c r="DL8" s="185"/>
      <c r="DM8" s="185"/>
      <c r="DN8" s="185"/>
      <c r="DO8" s="185"/>
    </row>
    <row r="9" spans="1:119" ht="18.75" customHeight="1" thickBot="1">
      <c r="A9" s="186"/>
      <c r="B9" s="566" t="s">
        <v>111</v>
      </c>
      <c r="C9" s="567"/>
      <c r="D9" s="567"/>
      <c r="E9" s="567"/>
      <c r="F9" s="567"/>
      <c r="G9" s="567"/>
      <c r="H9" s="567"/>
      <c r="I9" s="567"/>
      <c r="J9" s="567"/>
      <c r="K9" s="490"/>
      <c r="L9" s="568" t="s">
        <v>112</v>
      </c>
      <c r="M9" s="569"/>
      <c r="N9" s="569"/>
      <c r="O9" s="569"/>
      <c r="P9" s="569"/>
      <c r="Q9" s="570"/>
      <c r="R9" s="571">
        <v>28058</v>
      </c>
      <c r="S9" s="572"/>
      <c r="T9" s="572"/>
      <c r="U9" s="572"/>
      <c r="V9" s="573"/>
      <c r="W9" s="506" t="s">
        <v>113</v>
      </c>
      <c r="X9" s="507"/>
      <c r="Y9" s="507"/>
      <c r="Z9" s="507"/>
      <c r="AA9" s="507"/>
      <c r="AB9" s="507"/>
      <c r="AC9" s="507"/>
      <c r="AD9" s="507"/>
      <c r="AE9" s="507"/>
      <c r="AF9" s="507"/>
      <c r="AG9" s="507"/>
      <c r="AH9" s="507"/>
      <c r="AI9" s="507"/>
      <c r="AJ9" s="507"/>
      <c r="AK9" s="507"/>
      <c r="AL9" s="574"/>
      <c r="AM9" s="496" t="s">
        <v>114</v>
      </c>
      <c r="AN9" s="401"/>
      <c r="AO9" s="401"/>
      <c r="AP9" s="401"/>
      <c r="AQ9" s="401"/>
      <c r="AR9" s="401"/>
      <c r="AS9" s="401"/>
      <c r="AT9" s="402"/>
      <c r="AU9" s="484" t="s">
        <v>93</v>
      </c>
      <c r="AV9" s="485"/>
      <c r="AW9" s="485"/>
      <c r="AX9" s="485"/>
      <c r="AY9" s="407" t="s">
        <v>115</v>
      </c>
      <c r="AZ9" s="408"/>
      <c r="BA9" s="408"/>
      <c r="BB9" s="408"/>
      <c r="BC9" s="408"/>
      <c r="BD9" s="408"/>
      <c r="BE9" s="408"/>
      <c r="BF9" s="408"/>
      <c r="BG9" s="408"/>
      <c r="BH9" s="408"/>
      <c r="BI9" s="408"/>
      <c r="BJ9" s="408"/>
      <c r="BK9" s="408"/>
      <c r="BL9" s="408"/>
      <c r="BM9" s="409"/>
      <c r="BN9" s="427">
        <v>-19136</v>
      </c>
      <c r="BO9" s="428"/>
      <c r="BP9" s="428"/>
      <c r="BQ9" s="428"/>
      <c r="BR9" s="428"/>
      <c r="BS9" s="428"/>
      <c r="BT9" s="428"/>
      <c r="BU9" s="429"/>
      <c r="BV9" s="427">
        <v>-4394</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12.8</v>
      </c>
      <c r="CU9" s="398"/>
      <c r="CV9" s="398"/>
      <c r="CW9" s="398"/>
      <c r="CX9" s="398"/>
      <c r="CY9" s="398"/>
      <c r="CZ9" s="398"/>
      <c r="DA9" s="399"/>
      <c r="DB9" s="397">
        <v>12.7</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117</v>
      </c>
      <c r="M10" s="401"/>
      <c r="N10" s="401"/>
      <c r="O10" s="401"/>
      <c r="P10" s="401"/>
      <c r="Q10" s="402"/>
      <c r="R10" s="403">
        <v>28221</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353</v>
      </c>
      <c r="BO10" s="428"/>
      <c r="BP10" s="428"/>
      <c r="BQ10" s="428"/>
      <c r="BR10" s="428"/>
      <c r="BS10" s="428"/>
      <c r="BT10" s="428"/>
      <c r="BU10" s="429"/>
      <c r="BV10" s="427">
        <v>441</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93</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127</v>
      </c>
      <c r="DC11" s="541"/>
      <c r="DD11" s="541"/>
      <c r="DE11" s="541"/>
      <c r="DF11" s="541"/>
      <c r="DG11" s="541"/>
      <c r="DH11" s="541"/>
      <c r="DI11" s="542"/>
      <c r="DJ11" s="185"/>
      <c r="DK11" s="185"/>
      <c r="DL11" s="185"/>
      <c r="DM11" s="185"/>
      <c r="DN11" s="185"/>
      <c r="DO11" s="185"/>
    </row>
    <row r="12" spans="1:119" ht="18.75" customHeight="1">
      <c r="A12" s="186"/>
      <c r="B12" s="543" t="s">
        <v>128</v>
      </c>
      <c r="C12" s="544"/>
      <c r="D12" s="544"/>
      <c r="E12" s="544"/>
      <c r="F12" s="544"/>
      <c r="G12" s="544"/>
      <c r="H12" s="544"/>
      <c r="I12" s="544"/>
      <c r="J12" s="544"/>
      <c r="K12" s="545"/>
      <c r="L12" s="552" t="s">
        <v>129</v>
      </c>
      <c r="M12" s="553"/>
      <c r="N12" s="553"/>
      <c r="O12" s="553"/>
      <c r="P12" s="553"/>
      <c r="Q12" s="554"/>
      <c r="R12" s="555">
        <v>28456</v>
      </c>
      <c r="S12" s="556"/>
      <c r="T12" s="556"/>
      <c r="U12" s="556"/>
      <c r="V12" s="557"/>
      <c r="W12" s="558" t="s">
        <v>1</v>
      </c>
      <c r="X12" s="485"/>
      <c r="Y12" s="485"/>
      <c r="Z12" s="485"/>
      <c r="AA12" s="485"/>
      <c r="AB12" s="559"/>
      <c r="AC12" s="484" t="s">
        <v>130</v>
      </c>
      <c r="AD12" s="485"/>
      <c r="AE12" s="485"/>
      <c r="AF12" s="485"/>
      <c r="AG12" s="559"/>
      <c r="AH12" s="484" t="s">
        <v>131</v>
      </c>
      <c r="AI12" s="485"/>
      <c r="AJ12" s="485"/>
      <c r="AK12" s="485"/>
      <c r="AL12" s="560"/>
      <c r="AM12" s="496" t="s">
        <v>132</v>
      </c>
      <c r="AN12" s="401"/>
      <c r="AO12" s="401"/>
      <c r="AP12" s="401"/>
      <c r="AQ12" s="401"/>
      <c r="AR12" s="401"/>
      <c r="AS12" s="401"/>
      <c r="AT12" s="402"/>
      <c r="AU12" s="484" t="s">
        <v>133</v>
      </c>
      <c r="AV12" s="485"/>
      <c r="AW12" s="485"/>
      <c r="AX12" s="485"/>
      <c r="AY12" s="407" t="s">
        <v>134</v>
      </c>
      <c r="AZ12" s="408"/>
      <c r="BA12" s="408"/>
      <c r="BB12" s="408"/>
      <c r="BC12" s="408"/>
      <c r="BD12" s="408"/>
      <c r="BE12" s="408"/>
      <c r="BF12" s="408"/>
      <c r="BG12" s="408"/>
      <c r="BH12" s="408"/>
      <c r="BI12" s="408"/>
      <c r="BJ12" s="408"/>
      <c r="BK12" s="408"/>
      <c r="BL12" s="408"/>
      <c r="BM12" s="409"/>
      <c r="BN12" s="427">
        <v>147000</v>
      </c>
      <c r="BO12" s="428"/>
      <c r="BP12" s="428"/>
      <c r="BQ12" s="428"/>
      <c r="BR12" s="428"/>
      <c r="BS12" s="428"/>
      <c r="BT12" s="428"/>
      <c r="BU12" s="429"/>
      <c r="BV12" s="427">
        <v>207000</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138</v>
      </c>
      <c r="N13" s="528"/>
      <c r="O13" s="528"/>
      <c r="P13" s="528"/>
      <c r="Q13" s="529"/>
      <c r="R13" s="530">
        <v>28337</v>
      </c>
      <c r="S13" s="531"/>
      <c r="T13" s="531"/>
      <c r="U13" s="531"/>
      <c r="V13" s="532"/>
      <c r="W13" s="518" t="s">
        <v>139</v>
      </c>
      <c r="X13" s="440"/>
      <c r="Y13" s="440"/>
      <c r="Z13" s="440"/>
      <c r="AA13" s="440"/>
      <c r="AB13" s="441"/>
      <c r="AC13" s="403">
        <v>969</v>
      </c>
      <c r="AD13" s="404"/>
      <c r="AE13" s="404"/>
      <c r="AF13" s="404"/>
      <c r="AG13" s="405"/>
      <c r="AH13" s="403">
        <v>1036</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-165783</v>
      </c>
      <c r="BO13" s="428"/>
      <c r="BP13" s="428"/>
      <c r="BQ13" s="428"/>
      <c r="BR13" s="428"/>
      <c r="BS13" s="428"/>
      <c r="BT13" s="428"/>
      <c r="BU13" s="429"/>
      <c r="BV13" s="427">
        <v>-210953</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9.1999999999999993</v>
      </c>
      <c r="CU13" s="398"/>
      <c r="CV13" s="398"/>
      <c r="CW13" s="398"/>
      <c r="CX13" s="398"/>
      <c r="CY13" s="398"/>
      <c r="CZ13" s="398"/>
      <c r="DA13" s="399"/>
      <c r="DB13" s="397">
        <v>8.8000000000000007</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144</v>
      </c>
      <c r="M14" s="561"/>
      <c r="N14" s="561"/>
      <c r="O14" s="561"/>
      <c r="P14" s="561"/>
      <c r="Q14" s="562"/>
      <c r="R14" s="530">
        <v>28591</v>
      </c>
      <c r="S14" s="531"/>
      <c r="T14" s="531"/>
      <c r="U14" s="531"/>
      <c r="V14" s="532"/>
      <c r="W14" s="533"/>
      <c r="X14" s="443"/>
      <c r="Y14" s="443"/>
      <c r="Z14" s="443"/>
      <c r="AA14" s="443"/>
      <c r="AB14" s="444"/>
      <c r="AC14" s="523">
        <v>7.3</v>
      </c>
      <c r="AD14" s="524"/>
      <c r="AE14" s="524"/>
      <c r="AF14" s="524"/>
      <c r="AG14" s="525"/>
      <c r="AH14" s="523">
        <v>8</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v>62.6</v>
      </c>
      <c r="CU14" s="535"/>
      <c r="CV14" s="535"/>
      <c r="CW14" s="535"/>
      <c r="CX14" s="535"/>
      <c r="CY14" s="535"/>
      <c r="CZ14" s="535"/>
      <c r="DA14" s="536"/>
      <c r="DB14" s="534">
        <v>70.5</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138</v>
      </c>
      <c r="N15" s="528"/>
      <c r="O15" s="528"/>
      <c r="P15" s="528"/>
      <c r="Q15" s="529"/>
      <c r="R15" s="530">
        <v>28467</v>
      </c>
      <c r="S15" s="531"/>
      <c r="T15" s="531"/>
      <c r="U15" s="531"/>
      <c r="V15" s="532"/>
      <c r="W15" s="518" t="s">
        <v>146</v>
      </c>
      <c r="X15" s="440"/>
      <c r="Y15" s="440"/>
      <c r="Z15" s="440"/>
      <c r="AA15" s="440"/>
      <c r="AB15" s="441"/>
      <c r="AC15" s="403">
        <v>3214</v>
      </c>
      <c r="AD15" s="404"/>
      <c r="AE15" s="404"/>
      <c r="AF15" s="404"/>
      <c r="AG15" s="405"/>
      <c r="AH15" s="403">
        <v>3471</v>
      </c>
      <c r="AI15" s="404"/>
      <c r="AJ15" s="404"/>
      <c r="AK15" s="404"/>
      <c r="AL15" s="406"/>
      <c r="AM15" s="496"/>
      <c r="AN15" s="401"/>
      <c r="AO15" s="401"/>
      <c r="AP15" s="401"/>
      <c r="AQ15" s="401"/>
      <c r="AR15" s="401"/>
      <c r="AS15" s="401"/>
      <c r="AT15" s="402"/>
      <c r="AU15" s="484"/>
      <c r="AV15" s="485"/>
      <c r="AW15" s="485"/>
      <c r="AX15" s="485"/>
      <c r="AY15" s="419" t="s">
        <v>147</v>
      </c>
      <c r="AZ15" s="420"/>
      <c r="BA15" s="420"/>
      <c r="BB15" s="420"/>
      <c r="BC15" s="420"/>
      <c r="BD15" s="420"/>
      <c r="BE15" s="420"/>
      <c r="BF15" s="420"/>
      <c r="BG15" s="420"/>
      <c r="BH15" s="420"/>
      <c r="BI15" s="420"/>
      <c r="BJ15" s="420"/>
      <c r="BK15" s="420"/>
      <c r="BL15" s="420"/>
      <c r="BM15" s="421"/>
      <c r="BN15" s="422">
        <v>2844331</v>
      </c>
      <c r="BO15" s="423"/>
      <c r="BP15" s="423"/>
      <c r="BQ15" s="423"/>
      <c r="BR15" s="423"/>
      <c r="BS15" s="423"/>
      <c r="BT15" s="423"/>
      <c r="BU15" s="424"/>
      <c r="BV15" s="422">
        <v>2699108</v>
      </c>
      <c r="BW15" s="423"/>
      <c r="BX15" s="423"/>
      <c r="BY15" s="423"/>
      <c r="BZ15" s="423"/>
      <c r="CA15" s="423"/>
      <c r="CB15" s="423"/>
      <c r="CC15" s="424"/>
      <c r="CD15" s="537" t="s">
        <v>148</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149</v>
      </c>
      <c r="M16" s="521"/>
      <c r="N16" s="521"/>
      <c r="O16" s="521"/>
      <c r="P16" s="521"/>
      <c r="Q16" s="522"/>
      <c r="R16" s="515" t="s">
        <v>150</v>
      </c>
      <c r="S16" s="516"/>
      <c r="T16" s="516"/>
      <c r="U16" s="516"/>
      <c r="V16" s="517"/>
      <c r="W16" s="533"/>
      <c r="X16" s="443"/>
      <c r="Y16" s="443"/>
      <c r="Z16" s="443"/>
      <c r="AA16" s="443"/>
      <c r="AB16" s="444"/>
      <c r="AC16" s="523">
        <v>24.2</v>
      </c>
      <c r="AD16" s="524"/>
      <c r="AE16" s="524"/>
      <c r="AF16" s="524"/>
      <c r="AG16" s="525"/>
      <c r="AH16" s="523">
        <v>26.9</v>
      </c>
      <c r="AI16" s="524"/>
      <c r="AJ16" s="524"/>
      <c r="AK16" s="524"/>
      <c r="AL16" s="526"/>
      <c r="AM16" s="496"/>
      <c r="AN16" s="401"/>
      <c r="AO16" s="401"/>
      <c r="AP16" s="401"/>
      <c r="AQ16" s="401"/>
      <c r="AR16" s="401"/>
      <c r="AS16" s="401"/>
      <c r="AT16" s="402"/>
      <c r="AU16" s="484"/>
      <c r="AV16" s="485"/>
      <c r="AW16" s="485"/>
      <c r="AX16" s="485"/>
      <c r="AY16" s="407" t="s">
        <v>151</v>
      </c>
      <c r="AZ16" s="408"/>
      <c r="BA16" s="408"/>
      <c r="BB16" s="408"/>
      <c r="BC16" s="408"/>
      <c r="BD16" s="408"/>
      <c r="BE16" s="408"/>
      <c r="BF16" s="408"/>
      <c r="BG16" s="408"/>
      <c r="BH16" s="408"/>
      <c r="BI16" s="408"/>
      <c r="BJ16" s="408"/>
      <c r="BK16" s="408"/>
      <c r="BL16" s="408"/>
      <c r="BM16" s="409"/>
      <c r="BN16" s="427">
        <v>4950152</v>
      </c>
      <c r="BO16" s="428"/>
      <c r="BP16" s="428"/>
      <c r="BQ16" s="428"/>
      <c r="BR16" s="428"/>
      <c r="BS16" s="428"/>
      <c r="BT16" s="428"/>
      <c r="BU16" s="429"/>
      <c r="BV16" s="427">
        <v>4916368</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152</v>
      </c>
      <c r="N17" s="513"/>
      <c r="O17" s="513"/>
      <c r="P17" s="513"/>
      <c r="Q17" s="514"/>
      <c r="R17" s="515" t="s">
        <v>150</v>
      </c>
      <c r="S17" s="516"/>
      <c r="T17" s="516"/>
      <c r="U17" s="516"/>
      <c r="V17" s="517"/>
      <c r="W17" s="518" t="s">
        <v>153</v>
      </c>
      <c r="X17" s="440"/>
      <c r="Y17" s="440"/>
      <c r="Z17" s="440"/>
      <c r="AA17" s="440"/>
      <c r="AB17" s="441"/>
      <c r="AC17" s="403">
        <v>9105</v>
      </c>
      <c r="AD17" s="404"/>
      <c r="AE17" s="404"/>
      <c r="AF17" s="404"/>
      <c r="AG17" s="405"/>
      <c r="AH17" s="403">
        <v>8417</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3608901</v>
      </c>
      <c r="BO17" s="428"/>
      <c r="BP17" s="428"/>
      <c r="BQ17" s="428"/>
      <c r="BR17" s="428"/>
      <c r="BS17" s="428"/>
      <c r="BT17" s="428"/>
      <c r="BU17" s="429"/>
      <c r="BV17" s="427">
        <v>3419823</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155</v>
      </c>
      <c r="C18" s="490"/>
      <c r="D18" s="490"/>
      <c r="E18" s="491"/>
      <c r="F18" s="491"/>
      <c r="G18" s="491"/>
      <c r="H18" s="491"/>
      <c r="I18" s="491"/>
      <c r="J18" s="491"/>
      <c r="K18" s="491"/>
      <c r="L18" s="492">
        <v>73.319999999999993</v>
      </c>
      <c r="M18" s="492"/>
      <c r="N18" s="492"/>
      <c r="O18" s="492"/>
      <c r="P18" s="492"/>
      <c r="Q18" s="492"/>
      <c r="R18" s="493"/>
      <c r="S18" s="493"/>
      <c r="T18" s="493"/>
      <c r="U18" s="493"/>
      <c r="V18" s="494"/>
      <c r="W18" s="508"/>
      <c r="X18" s="509"/>
      <c r="Y18" s="509"/>
      <c r="Z18" s="509"/>
      <c r="AA18" s="509"/>
      <c r="AB18" s="519"/>
      <c r="AC18" s="391">
        <v>68.5</v>
      </c>
      <c r="AD18" s="392"/>
      <c r="AE18" s="392"/>
      <c r="AF18" s="392"/>
      <c r="AG18" s="495"/>
      <c r="AH18" s="391">
        <v>65.099999999999994</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6070547</v>
      </c>
      <c r="BO18" s="428"/>
      <c r="BP18" s="428"/>
      <c r="BQ18" s="428"/>
      <c r="BR18" s="428"/>
      <c r="BS18" s="428"/>
      <c r="BT18" s="428"/>
      <c r="BU18" s="429"/>
      <c r="BV18" s="427">
        <v>6002214</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157</v>
      </c>
      <c r="C19" s="490"/>
      <c r="D19" s="490"/>
      <c r="E19" s="491"/>
      <c r="F19" s="491"/>
      <c r="G19" s="491"/>
      <c r="H19" s="491"/>
      <c r="I19" s="491"/>
      <c r="J19" s="491"/>
      <c r="K19" s="491"/>
      <c r="L19" s="497">
        <v>383</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6747504</v>
      </c>
      <c r="BO19" s="428"/>
      <c r="BP19" s="428"/>
      <c r="BQ19" s="428"/>
      <c r="BR19" s="428"/>
      <c r="BS19" s="428"/>
      <c r="BT19" s="428"/>
      <c r="BU19" s="429"/>
      <c r="BV19" s="427">
        <v>6836209</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159</v>
      </c>
      <c r="C20" s="490"/>
      <c r="D20" s="490"/>
      <c r="E20" s="491"/>
      <c r="F20" s="491"/>
      <c r="G20" s="491"/>
      <c r="H20" s="491"/>
      <c r="I20" s="491"/>
      <c r="J20" s="491"/>
      <c r="K20" s="491"/>
      <c r="L20" s="497">
        <v>10855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10303556</v>
      </c>
      <c r="BO23" s="428"/>
      <c r="BP23" s="428"/>
      <c r="BQ23" s="428"/>
      <c r="BR23" s="428"/>
      <c r="BS23" s="428"/>
      <c r="BT23" s="428"/>
      <c r="BU23" s="429"/>
      <c r="BV23" s="427">
        <v>10430385</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168</v>
      </c>
      <c r="F24" s="401"/>
      <c r="G24" s="401"/>
      <c r="H24" s="401"/>
      <c r="I24" s="401"/>
      <c r="J24" s="401"/>
      <c r="K24" s="402"/>
      <c r="L24" s="403">
        <v>1</v>
      </c>
      <c r="M24" s="404"/>
      <c r="N24" s="404"/>
      <c r="O24" s="404"/>
      <c r="P24" s="405"/>
      <c r="Q24" s="403">
        <v>7800</v>
      </c>
      <c r="R24" s="404"/>
      <c r="S24" s="404"/>
      <c r="T24" s="404"/>
      <c r="U24" s="404"/>
      <c r="V24" s="405"/>
      <c r="W24" s="469"/>
      <c r="X24" s="460"/>
      <c r="Y24" s="461"/>
      <c r="Z24" s="400" t="s">
        <v>169</v>
      </c>
      <c r="AA24" s="401"/>
      <c r="AB24" s="401"/>
      <c r="AC24" s="401"/>
      <c r="AD24" s="401"/>
      <c r="AE24" s="401"/>
      <c r="AF24" s="401"/>
      <c r="AG24" s="402"/>
      <c r="AH24" s="403">
        <v>162</v>
      </c>
      <c r="AI24" s="404"/>
      <c r="AJ24" s="404"/>
      <c r="AK24" s="404"/>
      <c r="AL24" s="405"/>
      <c r="AM24" s="403">
        <v>517428</v>
      </c>
      <c r="AN24" s="404"/>
      <c r="AO24" s="404"/>
      <c r="AP24" s="404"/>
      <c r="AQ24" s="404"/>
      <c r="AR24" s="405"/>
      <c r="AS24" s="403">
        <v>3194</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9049577</v>
      </c>
      <c r="BO24" s="428"/>
      <c r="BP24" s="428"/>
      <c r="BQ24" s="428"/>
      <c r="BR24" s="428"/>
      <c r="BS24" s="428"/>
      <c r="BT24" s="428"/>
      <c r="BU24" s="429"/>
      <c r="BV24" s="427">
        <v>9247950</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171</v>
      </c>
      <c r="F25" s="401"/>
      <c r="G25" s="401"/>
      <c r="H25" s="401"/>
      <c r="I25" s="401"/>
      <c r="J25" s="401"/>
      <c r="K25" s="402"/>
      <c r="L25" s="403">
        <v>1</v>
      </c>
      <c r="M25" s="404"/>
      <c r="N25" s="404"/>
      <c r="O25" s="404"/>
      <c r="P25" s="405"/>
      <c r="Q25" s="403">
        <v>6278</v>
      </c>
      <c r="R25" s="404"/>
      <c r="S25" s="404"/>
      <c r="T25" s="404"/>
      <c r="U25" s="404"/>
      <c r="V25" s="405"/>
      <c r="W25" s="469"/>
      <c r="X25" s="460"/>
      <c r="Y25" s="461"/>
      <c r="Z25" s="400" t="s">
        <v>172</v>
      </c>
      <c r="AA25" s="401"/>
      <c r="AB25" s="401"/>
      <c r="AC25" s="401"/>
      <c r="AD25" s="401"/>
      <c r="AE25" s="401"/>
      <c r="AF25" s="401"/>
      <c r="AG25" s="402"/>
      <c r="AH25" s="403" t="s">
        <v>137</v>
      </c>
      <c r="AI25" s="404"/>
      <c r="AJ25" s="404"/>
      <c r="AK25" s="404"/>
      <c r="AL25" s="405"/>
      <c r="AM25" s="403" t="s">
        <v>127</v>
      </c>
      <c r="AN25" s="404"/>
      <c r="AO25" s="404"/>
      <c r="AP25" s="404"/>
      <c r="AQ25" s="404"/>
      <c r="AR25" s="405"/>
      <c r="AS25" s="403" t="s">
        <v>127</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1411519</v>
      </c>
      <c r="BO25" s="423"/>
      <c r="BP25" s="423"/>
      <c r="BQ25" s="423"/>
      <c r="BR25" s="423"/>
      <c r="BS25" s="423"/>
      <c r="BT25" s="423"/>
      <c r="BU25" s="424"/>
      <c r="BV25" s="422">
        <v>1547432</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174</v>
      </c>
      <c r="F26" s="401"/>
      <c r="G26" s="401"/>
      <c r="H26" s="401"/>
      <c r="I26" s="401"/>
      <c r="J26" s="401"/>
      <c r="K26" s="402"/>
      <c r="L26" s="403">
        <v>1</v>
      </c>
      <c r="M26" s="404"/>
      <c r="N26" s="404"/>
      <c r="O26" s="404"/>
      <c r="P26" s="405"/>
      <c r="Q26" s="403">
        <v>5760</v>
      </c>
      <c r="R26" s="404"/>
      <c r="S26" s="404"/>
      <c r="T26" s="404"/>
      <c r="U26" s="404"/>
      <c r="V26" s="405"/>
      <c r="W26" s="469"/>
      <c r="X26" s="460"/>
      <c r="Y26" s="461"/>
      <c r="Z26" s="400" t="s">
        <v>175</v>
      </c>
      <c r="AA26" s="482"/>
      <c r="AB26" s="482"/>
      <c r="AC26" s="482"/>
      <c r="AD26" s="482"/>
      <c r="AE26" s="482"/>
      <c r="AF26" s="482"/>
      <c r="AG26" s="483"/>
      <c r="AH26" s="403" t="s">
        <v>127</v>
      </c>
      <c r="AI26" s="404"/>
      <c r="AJ26" s="404"/>
      <c r="AK26" s="404"/>
      <c r="AL26" s="405"/>
      <c r="AM26" s="403" t="s">
        <v>127</v>
      </c>
      <c r="AN26" s="404"/>
      <c r="AO26" s="404"/>
      <c r="AP26" s="404"/>
      <c r="AQ26" s="404"/>
      <c r="AR26" s="405"/>
      <c r="AS26" s="403" t="s">
        <v>176</v>
      </c>
      <c r="AT26" s="404"/>
      <c r="AU26" s="404"/>
      <c r="AV26" s="404"/>
      <c r="AW26" s="404"/>
      <c r="AX26" s="406"/>
      <c r="AY26" s="436" t="s">
        <v>177</v>
      </c>
      <c r="AZ26" s="437"/>
      <c r="BA26" s="437"/>
      <c r="BB26" s="437"/>
      <c r="BC26" s="437"/>
      <c r="BD26" s="437"/>
      <c r="BE26" s="437"/>
      <c r="BF26" s="437"/>
      <c r="BG26" s="437"/>
      <c r="BH26" s="437"/>
      <c r="BI26" s="437"/>
      <c r="BJ26" s="437"/>
      <c r="BK26" s="437"/>
      <c r="BL26" s="437"/>
      <c r="BM26" s="438"/>
      <c r="BN26" s="427" t="s">
        <v>137</v>
      </c>
      <c r="BO26" s="428"/>
      <c r="BP26" s="428"/>
      <c r="BQ26" s="428"/>
      <c r="BR26" s="428"/>
      <c r="BS26" s="428"/>
      <c r="BT26" s="428"/>
      <c r="BU26" s="429"/>
      <c r="BV26" s="427" t="s">
        <v>127</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178</v>
      </c>
      <c r="F27" s="401"/>
      <c r="G27" s="401"/>
      <c r="H27" s="401"/>
      <c r="I27" s="401"/>
      <c r="J27" s="401"/>
      <c r="K27" s="402"/>
      <c r="L27" s="403">
        <v>1</v>
      </c>
      <c r="M27" s="404"/>
      <c r="N27" s="404"/>
      <c r="O27" s="404"/>
      <c r="P27" s="405"/>
      <c r="Q27" s="403">
        <v>3880</v>
      </c>
      <c r="R27" s="404"/>
      <c r="S27" s="404"/>
      <c r="T27" s="404"/>
      <c r="U27" s="404"/>
      <c r="V27" s="405"/>
      <c r="W27" s="469"/>
      <c r="X27" s="460"/>
      <c r="Y27" s="461"/>
      <c r="Z27" s="400" t="s">
        <v>179</v>
      </c>
      <c r="AA27" s="401"/>
      <c r="AB27" s="401"/>
      <c r="AC27" s="401"/>
      <c r="AD27" s="401"/>
      <c r="AE27" s="401"/>
      <c r="AF27" s="401"/>
      <c r="AG27" s="402"/>
      <c r="AH27" s="403">
        <v>14</v>
      </c>
      <c r="AI27" s="404"/>
      <c r="AJ27" s="404"/>
      <c r="AK27" s="404"/>
      <c r="AL27" s="405"/>
      <c r="AM27" s="403">
        <v>47508</v>
      </c>
      <c r="AN27" s="404"/>
      <c r="AO27" s="404"/>
      <c r="AP27" s="404"/>
      <c r="AQ27" s="404"/>
      <c r="AR27" s="405"/>
      <c r="AS27" s="403">
        <v>3393</v>
      </c>
      <c r="AT27" s="404"/>
      <c r="AU27" s="404"/>
      <c r="AV27" s="404"/>
      <c r="AW27" s="404"/>
      <c r="AX27" s="406"/>
      <c r="AY27" s="433" t="s">
        <v>180</v>
      </c>
      <c r="AZ27" s="434"/>
      <c r="BA27" s="434"/>
      <c r="BB27" s="434"/>
      <c r="BC27" s="434"/>
      <c r="BD27" s="434"/>
      <c r="BE27" s="434"/>
      <c r="BF27" s="434"/>
      <c r="BG27" s="434"/>
      <c r="BH27" s="434"/>
      <c r="BI27" s="434"/>
      <c r="BJ27" s="434"/>
      <c r="BK27" s="434"/>
      <c r="BL27" s="434"/>
      <c r="BM27" s="435"/>
      <c r="BN27" s="430">
        <v>222911</v>
      </c>
      <c r="BO27" s="431"/>
      <c r="BP27" s="431"/>
      <c r="BQ27" s="431"/>
      <c r="BR27" s="431"/>
      <c r="BS27" s="431"/>
      <c r="BT27" s="431"/>
      <c r="BU27" s="432"/>
      <c r="BV27" s="430">
        <v>222848</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181</v>
      </c>
      <c r="F28" s="401"/>
      <c r="G28" s="401"/>
      <c r="H28" s="401"/>
      <c r="I28" s="401"/>
      <c r="J28" s="401"/>
      <c r="K28" s="402"/>
      <c r="L28" s="403">
        <v>1</v>
      </c>
      <c r="M28" s="404"/>
      <c r="N28" s="404"/>
      <c r="O28" s="404"/>
      <c r="P28" s="405"/>
      <c r="Q28" s="403">
        <v>3310</v>
      </c>
      <c r="R28" s="404"/>
      <c r="S28" s="404"/>
      <c r="T28" s="404"/>
      <c r="U28" s="404"/>
      <c r="V28" s="405"/>
      <c r="W28" s="469"/>
      <c r="X28" s="460"/>
      <c r="Y28" s="461"/>
      <c r="Z28" s="400" t="s">
        <v>182</v>
      </c>
      <c r="AA28" s="401"/>
      <c r="AB28" s="401"/>
      <c r="AC28" s="401"/>
      <c r="AD28" s="401"/>
      <c r="AE28" s="401"/>
      <c r="AF28" s="401"/>
      <c r="AG28" s="402"/>
      <c r="AH28" s="403" t="s">
        <v>127</v>
      </c>
      <c r="AI28" s="404"/>
      <c r="AJ28" s="404"/>
      <c r="AK28" s="404"/>
      <c r="AL28" s="405"/>
      <c r="AM28" s="403" t="s">
        <v>127</v>
      </c>
      <c r="AN28" s="404"/>
      <c r="AO28" s="404"/>
      <c r="AP28" s="404"/>
      <c r="AQ28" s="404"/>
      <c r="AR28" s="405"/>
      <c r="AS28" s="403" t="s">
        <v>127</v>
      </c>
      <c r="AT28" s="404"/>
      <c r="AU28" s="404"/>
      <c r="AV28" s="404"/>
      <c r="AW28" s="404"/>
      <c r="AX28" s="406"/>
      <c r="AY28" s="410" t="s">
        <v>183</v>
      </c>
      <c r="AZ28" s="411"/>
      <c r="BA28" s="411"/>
      <c r="BB28" s="412"/>
      <c r="BC28" s="419" t="s">
        <v>48</v>
      </c>
      <c r="BD28" s="420"/>
      <c r="BE28" s="420"/>
      <c r="BF28" s="420"/>
      <c r="BG28" s="420"/>
      <c r="BH28" s="420"/>
      <c r="BI28" s="420"/>
      <c r="BJ28" s="420"/>
      <c r="BK28" s="420"/>
      <c r="BL28" s="420"/>
      <c r="BM28" s="421"/>
      <c r="BN28" s="422">
        <v>803183</v>
      </c>
      <c r="BO28" s="423"/>
      <c r="BP28" s="423"/>
      <c r="BQ28" s="423"/>
      <c r="BR28" s="423"/>
      <c r="BS28" s="423"/>
      <c r="BT28" s="423"/>
      <c r="BU28" s="424"/>
      <c r="BV28" s="422">
        <v>888380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184</v>
      </c>
      <c r="F29" s="401"/>
      <c r="G29" s="401"/>
      <c r="H29" s="401"/>
      <c r="I29" s="401"/>
      <c r="J29" s="401"/>
      <c r="K29" s="402"/>
      <c r="L29" s="403">
        <v>14</v>
      </c>
      <c r="M29" s="404"/>
      <c r="N29" s="404"/>
      <c r="O29" s="404"/>
      <c r="P29" s="405"/>
      <c r="Q29" s="403">
        <v>3220</v>
      </c>
      <c r="R29" s="404"/>
      <c r="S29" s="404"/>
      <c r="T29" s="404"/>
      <c r="U29" s="404"/>
      <c r="V29" s="405"/>
      <c r="W29" s="470"/>
      <c r="X29" s="471"/>
      <c r="Y29" s="472"/>
      <c r="Z29" s="400" t="s">
        <v>185</v>
      </c>
      <c r="AA29" s="401"/>
      <c r="AB29" s="401"/>
      <c r="AC29" s="401"/>
      <c r="AD29" s="401"/>
      <c r="AE29" s="401"/>
      <c r="AF29" s="401"/>
      <c r="AG29" s="402"/>
      <c r="AH29" s="403">
        <v>176</v>
      </c>
      <c r="AI29" s="404"/>
      <c r="AJ29" s="404"/>
      <c r="AK29" s="404"/>
      <c r="AL29" s="405"/>
      <c r="AM29" s="403">
        <v>564936</v>
      </c>
      <c r="AN29" s="404"/>
      <c r="AO29" s="404"/>
      <c r="AP29" s="404"/>
      <c r="AQ29" s="404"/>
      <c r="AR29" s="405"/>
      <c r="AS29" s="403">
        <v>3210</v>
      </c>
      <c r="AT29" s="404"/>
      <c r="AU29" s="404"/>
      <c r="AV29" s="404"/>
      <c r="AW29" s="404"/>
      <c r="AX29" s="406"/>
      <c r="AY29" s="413"/>
      <c r="AZ29" s="414"/>
      <c r="BA29" s="414"/>
      <c r="BB29" s="415"/>
      <c r="BC29" s="407" t="s">
        <v>186</v>
      </c>
      <c r="BD29" s="408"/>
      <c r="BE29" s="408"/>
      <c r="BF29" s="408"/>
      <c r="BG29" s="408"/>
      <c r="BH29" s="408"/>
      <c r="BI29" s="408"/>
      <c r="BJ29" s="408"/>
      <c r="BK29" s="408"/>
      <c r="BL29" s="408"/>
      <c r="BM29" s="409"/>
      <c r="BN29" s="427">
        <v>535588</v>
      </c>
      <c r="BO29" s="428"/>
      <c r="BP29" s="428"/>
      <c r="BQ29" s="428"/>
      <c r="BR29" s="428"/>
      <c r="BS29" s="428"/>
      <c r="BT29" s="428"/>
      <c r="BU29" s="429"/>
      <c r="BV29" s="427">
        <v>558376</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187</v>
      </c>
      <c r="X30" s="480"/>
      <c r="Y30" s="480"/>
      <c r="Z30" s="480"/>
      <c r="AA30" s="480"/>
      <c r="AB30" s="480"/>
      <c r="AC30" s="480"/>
      <c r="AD30" s="480"/>
      <c r="AE30" s="480"/>
      <c r="AF30" s="480"/>
      <c r="AG30" s="481"/>
      <c r="AH30" s="391">
        <v>99.5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499551</v>
      </c>
      <c r="BO30" s="431"/>
      <c r="BP30" s="431"/>
      <c r="BQ30" s="431"/>
      <c r="BR30" s="431"/>
      <c r="BS30" s="431"/>
      <c r="BT30" s="431"/>
      <c r="BU30" s="432"/>
      <c r="BV30" s="430">
        <v>497082</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194</v>
      </c>
      <c r="D33" s="390"/>
      <c r="E33" s="389" t="s">
        <v>195</v>
      </c>
      <c r="F33" s="389"/>
      <c r="G33" s="389"/>
      <c r="H33" s="389"/>
      <c r="I33" s="389"/>
      <c r="J33" s="389"/>
      <c r="K33" s="389"/>
      <c r="L33" s="389"/>
      <c r="M33" s="389"/>
      <c r="N33" s="389"/>
      <c r="O33" s="389"/>
      <c r="P33" s="389"/>
      <c r="Q33" s="389"/>
      <c r="R33" s="389"/>
      <c r="S33" s="389"/>
      <c r="T33" s="215"/>
      <c r="U33" s="390" t="s">
        <v>194</v>
      </c>
      <c r="V33" s="390"/>
      <c r="W33" s="389" t="s">
        <v>195</v>
      </c>
      <c r="X33" s="389"/>
      <c r="Y33" s="389"/>
      <c r="Z33" s="389"/>
      <c r="AA33" s="389"/>
      <c r="AB33" s="389"/>
      <c r="AC33" s="389"/>
      <c r="AD33" s="389"/>
      <c r="AE33" s="389"/>
      <c r="AF33" s="389"/>
      <c r="AG33" s="389"/>
      <c r="AH33" s="389"/>
      <c r="AI33" s="389"/>
      <c r="AJ33" s="389"/>
      <c r="AK33" s="389"/>
      <c r="AL33" s="215"/>
      <c r="AM33" s="390" t="s">
        <v>196</v>
      </c>
      <c r="AN33" s="390"/>
      <c r="AO33" s="389" t="s">
        <v>197</v>
      </c>
      <c r="AP33" s="389"/>
      <c r="AQ33" s="389"/>
      <c r="AR33" s="389"/>
      <c r="AS33" s="389"/>
      <c r="AT33" s="389"/>
      <c r="AU33" s="389"/>
      <c r="AV33" s="389"/>
      <c r="AW33" s="389"/>
      <c r="AX33" s="389"/>
      <c r="AY33" s="389"/>
      <c r="AZ33" s="389"/>
      <c r="BA33" s="389"/>
      <c r="BB33" s="389"/>
      <c r="BC33" s="389"/>
      <c r="BD33" s="216"/>
      <c r="BE33" s="389" t="s">
        <v>198</v>
      </c>
      <c r="BF33" s="389"/>
      <c r="BG33" s="389" t="s">
        <v>199</v>
      </c>
      <c r="BH33" s="389"/>
      <c r="BI33" s="389"/>
      <c r="BJ33" s="389"/>
      <c r="BK33" s="389"/>
      <c r="BL33" s="389"/>
      <c r="BM33" s="389"/>
      <c r="BN33" s="389"/>
      <c r="BO33" s="389"/>
      <c r="BP33" s="389"/>
      <c r="BQ33" s="389"/>
      <c r="BR33" s="389"/>
      <c r="BS33" s="389"/>
      <c r="BT33" s="389"/>
      <c r="BU33" s="389"/>
      <c r="BV33" s="216"/>
      <c r="BW33" s="390" t="s">
        <v>198</v>
      </c>
      <c r="BX33" s="390"/>
      <c r="BY33" s="389" t="s">
        <v>200</v>
      </c>
      <c r="BZ33" s="389"/>
      <c r="CA33" s="389"/>
      <c r="CB33" s="389"/>
      <c r="CC33" s="389"/>
      <c r="CD33" s="389"/>
      <c r="CE33" s="389"/>
      <c r="CF33" s="389"/>
      <c r="CG33" s="389"/>
      <c r="CH33" s="389"/>
      <c r="CI33" s="389"/>
      <c r="CJ33" s="389"/>
      <c r="CK33" s="389"/>
      <c r="CL33" s="389"/>
      <c r="CM33" s="389"/>
      <c r="CN33" s="215"/>
      <c r="CO33" s="390" t="s">
        <v>194</v>
      </c>
      <c r="CP33" s="390"/>
      <c r="CQ33" s="389" t="s">
        <v>201</v>
      </c>
      <c r="CR33" s="389"/>
      <c r="CS33" s="389"/>
      <c r="CT33" s="389"/>
      <c r="CU33" s="389"/>
      <c r="CV33" s="389"/>
      <c r="CW33" s="389"/>
      <c r="CX33" s="389"/>
      <c r="CY33" s="389"/>
      <c r="CZ33" s="389"/>
      <c r="DA33" s="389"/>
      <c r="DB33" s="389"/>
      <c r="DC33" s="389"/>
      <c r="DD33" s="389"/>
      <c r="DE33" s="389"/>
      <c r="DF33" s="215"/>
      <c r="DG33" s="388" t="s">
        <v>202</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IF('各会計、関係団体の財政状況及び健全化判断比率'!B33="","",'各会計、関係団体の財政状況及び健全化判断比率'!B33)</f>
        <v>公共下水道事業特別会計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10</v>
      </c>
      <c r="BX34" s="386"/>
      <c r="BY34" s="385" t="str">
        <f>IF('各会計、関係団体の財政状況及び健全化判断比率'!B68="","",'各会計、関係団体の財政状況及び健全化判断比率'!B68)</f>
        <v>大分県退職手当組合</v>
      </c>
      <c r="BZ34" s="385"/>
      <c r="CA34" s="385"/>
      <c r="CB34" s="385"/>
      <c r="CC34" s="385"/>
      <c r="CD34" s="385"/>
      <c r="CE34" s="385"/>
      <c r="CF34" s="385"/>
      <c r="CG34" s="385"/>
      <c r="CH34" s="385"/>
      <c r="CI34" s="385"/>
      <c r="CJ34" s="385"/>
      <c r="CK34" s="385"/>
      <c r="CL34" s="385"/>
      <c r="CM34" s="385"/>
      <c r="CN34" s="213"/>
      <c r="CO34" s="386">
        <f>IF(CQ34="","",MAX(C34:D43,U34:V43,AM34:AN43,BE34:BF43,BW34:BX43)+1)</f>
        <v>20</v>
      </c>
      <c r="CP34" s="386"/>
      <c r="CQ34" s="385" t="str">
        <f>IF('各会計、関係団体の財政状況及び健全化判断比率'!BS7="","",'各会計、関係団体の財政状況及び健全化判断比率'!BS7)</f>
        <v>日出町土地開発公社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介護保険特別会計（保険事業勘定）</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8</v>
      </c>
      <c r="BF35" s="386"/>
      <c r="BG35" s="385" t="str">
        <f>IF('各会計、関係団体の財政状況及び健全化判断比率'!B34="","",'各会計、関係団体の財政状況及び健全化判断比率'!B34)</f>
        <v>農業集落排水事業特別会計</v>
      </c>
      <c r="BH35" s="385"/>
      <c r="BI35" s="385"/>
      <c r="BJ35" s="385"/>
      <c r="BK35" s="385"/>
      <c r="BL35" s="385"/>
      <c r="BM35" s="385"/>
      <c r="BN35" s="385"/>
      <c r="BO35" s="385"/>
      <c r="BP35" s="385"/>
      <c r="BQ35" s="385"/>
      <c r="BR35" s="385"/>
      <c r="BS35" s="385"/>
      <c r="BT35" s="385"/>
      <c r="BU35" s="385"/>
      <c r="BV35" s="213"/>
      <c r="BW35" s="386">
        <f t="shared" ref="BW35:BW43" si="2">IF(BY35="","",BW34+1)</f>
        <v>11</v>
      </c>
      <c r="BX35" s="386"/>
      <c r="BY35" s="385" t="str">
        <f>IF('各会計、関係団体の財政状況及び健全化判断比率'!B69="","",'各会計、関係団体の財政状況及び健全化判断比率'!B69)</f>
        <v>大分県消防補償等組合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9</v>
      </c>
      <c r="BF36" s="386"/>
      <c r="BG36" s="385" t="str">
        <f>IF('各会計、関係団体の財政状況及び健全化判断比率'!B35="","",'各会計、関係団体の財政状況及び健全化判断比率'!B35)</f>
        <v>漁業集落排水事業特別会計</v>
      </c>
      <c r="BH36" s="385"/>
      <c r="BI36" s="385"/>
      <c r="BJ36" s="385"/>
      <c r="BK36" s="385"/>
      <c r="BL36" s="385"/>
      <c r="BM36" s="385"/>
      <c r="BN36" s="385"/>
      <c r="BO36" s="385"/>
      <c r="BP36" s="385"/>
      <c r="BQ36" s="385"/>
      <c r="BR36" s="385"/>
      <c r="BS36" s="385"/>
      <c r="BT36" s="385"/>
      <c r="BU36" s="385"/>
      <c r="BV36" s="213"/>
      <c r="BW36" s="386">
        <f t="shared" si="2"/>
        <v>12</v>
      </c>
      <c r="BX36" s="386"/>
      <c r="BY36" s="385" t="str">
        <f>IF('各会計、関係団体の財政状況及び健全化判断比率'!B70="","",'各会計、関係団体の財政状況及び健全化判断比率'!B70)</f>
        <v>大分県交通災害共済組合（交通災害共済事業会計）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介護保険特別会計（介護サービス事業勘定）</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13</v>
      </c>
      <c r="BX37" s="386"/>
      <c r="BY37" s="385" t="str">
        <f>IF('各会計、関係団体の財政状況及び健全化判断比率'!B71="","",'各会計、関係団体の財政状況及び健全化判断比率'!B71)</f>
        <v>杵築速見環境浄化組合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14</v>
      </c>
      <c r="BX38" s="386"/>
      <c r="BY38" s="385" t="str">
        <f>IF('各会計、関係団体の財政状況及び健全化判断比率'!B72="","",'各会計、関係団体の財政状況及び健全化判断比率'!B72)</f>
        <v>別杵速見地域広域市町村圏事務組合（一般会計）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15</v>
      </c>
      <c r="BX39" s="386"/>
      <c r="BY39" s="385" t="str">
        <f>IF('各会計、関係団体の財政状況及び健全化判断比率'!B73="","",'各会計、関係団体の財政状況及び健全化判断比率'!B73)</f>
        <v>別杵速見地域広域市町村圏事務組合（秋草葬祭場事業特別会計）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16</v>
      </c>
      <c r="BX40" s="386"/>
      <c r="BY40" s="385" t="str">
        <f>IF('各会計、関係団体の財政状況及び健全化判断比率'!B74="","",'各会計、関係団体の財政状況及び健全化判断比率'!B74)</f>
        <v>別杵速見地域広域市町村圏事務組合（藤ヶ谷清掃センター事業特別会計）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17</v>
      </c>
      <c r="BX41" s="386"/>
      <c r="BY41" s="385" t="str">
        <f>IF('各会計、関係団体の財政状況及び健全化判断比率'!B75="","",'各会計、関係団体の財政状況及び健全化判断比率'!B75)</f>
        <v>別杵速見地域広域市町村圏事務組合（介護認定審査会事業特別会計）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18</v>
      </c>
      <c r="BX42" s="386"/>
      <c r="BY42" s="385" t="str">
        <f>IF('各会計、関係団体の財政状況及び健全化判断比率'!B76="","",'各会計、関係団体の財政状況及び健全化判断比率'!B76)</f>
        <v>別杵速見地域広域市町村圏事務組合（普通会計）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19</v>
      </c>
      <c r="BX43" s="386"/>
      <c r="BY43" s="385" t="str">
        <f>IF('各会計、関係団体の財政状況及び健全化判断比率'!B77="","",'各会計、関係団体の財政状況及び健全化判断比率'!B77)</f>
        <v>杵築速見消防組合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207</v>
      </c>
    </row>
    <row r="50" spans="5:5">
      <c r="E50" s="187" t="s">
        <v>208</v>
      </c>
    </row>
    <row r="51" spans="5:5">
      <c r="E51" s="187" t="s">
        <v>209</v>
      </c>
    </row>
    <row r="52" spans="5:5">
      <c r="E52" s="187" t="s">
        <v>210</v>
      </c>
    </row>
    <row r="53" spans="5:5"/>
    <row r="54" spans="5:5"/>
    <row r="55" spans="5:5"/>
    <row r="56" spans="5:5"/>
    <row r="57" spans="5:5" hidden="1"/>
    <row r="58" spans="5:5" hidden="1"/>
    <row r="59" spans="5:5" hidden="1"/>
  </sheetData>
  <sheetProtection algorithmName="SHA-512" hashValue="uq1z9hZ/c7tRiS6YtWhf850WuT6ssDqBXwX3l1M1CUtfg6K+1cFGQMzxrBEcyI+sYPeV9FbMbe0QU4e3DpCpGg==" saltValue="Xv+hWZtVQ0/Dg9yj0qQNd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34"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211</v>
      </c>
      <c r="DI1" s="756"/>
      <c r="DJ1" s="756"/>
      <c r="DK1" s="756"/>
      <c r="DL1" s="756"/>
      <c r="DM1" s="756"/>
      <c r="DN1" s="757"/>
      <c r="DO1" s="225"/>
      <c r="DP1" s="755" t="s">
        <v>212</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214</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215</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216</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217</v>
      </c>
      <c r="S4" s="698"/>
      <c r="T4" s="698"/>
      <c r="U4" s="698"/>
      <c r="V4" s="698"/>
      <c r="W4" s="698"/>
      <c r="X4" s="698"/>
      <c r="Y4" s="699"/>
      <c r="Z4" s="697" t="s">
        <v>218</v>
      </c>
      <c r="AA4" s="698"/>
      <c r="AB4" s="698"/>
      <c r="AC4" s="699"/>
      <c r="AD4" s="697" t="s">
        <v>219</v>
      </c>
      <c r="AE4" s="698"/>
      <c r="AF4" s="698"/>
      <c r="AG4" s="698"/>
      <c r="AH4" s="698"/>
      <c r="AI4" s="698"/>
      <c r="AJ4" s="698"/>
      <c r="AK4" s="699"/>
      <c r="AL4" s="697" t="s">
        <v>218</v>
      </c>
      <c r="AM4" s="698"/>
      <c r="AN4" s="698"/>
      <c r="AO4" s="699"/>
      <c r="AP4" s="758" t="s">
        <v>220</v>
      </c>
      <c r="AQ4" s="758"/>
      <c r="AR4" s="758"/>
      <c r="AS4" s="758"/>
      <c r="AT4" s="758"/>
      <c r="AU4" s="758"/>
      <c r="AV4" s="758"/>
      <c r="AW4" s="758"/>
      <c r="AX4" s="758"/>
      <c r="AY4" s="758"/>
      <c r="AZ4" s="758"/>
      <c r="BA4" s="758"/>
      <c r="BB4" s="758"/>
      <c r="BC4" s="758"/>
      <c r="BD4" s="758"/>
      <c r="BE4" s="758"/>
      <c r="BF4" s="758"/>
      <c r="BG4" s="758" t="s">
        <v>221</v>
      </c>
      <c r="BH4" s="758"/>
      <c r="BI4" s="758"/>
      <c r="BJ4" s="758"/>
      <c r="BK4" s="758"/>
      <c r="BL4" s="758"/>
      <c r="BM4" s="758"/>
      <c r="BN4" s="758"/>
      <c r="BO4" s="758" t="s">
        <v>218</v>
      </c>
      <c r="BP4" s="758"/>
      <c r="BQ4" s="758"/>
      <c r="BR4" s="758"/>
      <c r="BS4" s="758" t="s">
        <v>222</v>
      </c>
      <c r="BT4" s="758"/>
      <c r="BU4" s="758"/>
      <c r="BV4" s="758"/>
      <c r="BW4" s="758"/>
      <c r="BX4" s="758"/>
      <c r="BY4" s="758"/>
      <c r="BZ4" s="758"/>
      <c r="CA4" s="758"/>
      <c r="CB4" s="758"/>
      <c r="CD4" s="740" t="s">
        <v>223</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224</v>
      </c>
      <c r="C5" s="723"/>
      <c r="D5" s="723"/>
      <c r="E5" s="723"/>
      <c r="F5" s="723"/>
      <c r="G5" s="723"/>
      <c r="H5" s="723"/>
      <c r="I5" s="723"/>
      <c r="J5" s="723"/>
      <c r="K5" s="723"/>
      <c r="L5" s="723"/>
      <c r="M5" s="723"/>
      <c r="N5" s="723"/>
      <c r="O5" s="723"/>
      <c r="P5" s="723"/>
      <c r="Q5" s="724"/>
      <c r="R5" s="688">
        <v>3044297</v>
      </c>
      <c r="S5" s="689"/>
      <c r="T5" s="689"/>
      <c r="U5" s="689"/>
      <c r="V5" s="689"/>
      <c r="W5" s="689"/>
      <c r="X5" s="689"/>
      <c r="Y5" s="735"/>
      <c r="Z5" s="753">
        <v>31.1</v>
      </c>
      <c r="AA5" s="753"/>
      <c r="AB5" s="753"/>
      <c r="AC5" s="753"/>
      <c r="AD5" s="754">
        <v>3044297</v>
      </c>
      <c r="AE5" s="754"/>
      <c r="AF5" s="754"/>
      <c r="AG5" s="754"/>
      <c r="AH5" s="754"/>
      <c r="AI5" s="754"/>
      <c r="AJ5" s="754"/>
      <c r="AK5" s="754"/>
      <c r="AL5" s="736">
        <v>52.1</v>
      </c>
      <c r="AM5" s="705"/>
      <c r="AN5" s="705"/>
      <c r="AO5" s="737"/>
      <c r="AP5" s="722" t="s">
        <v>225</v>
      </c>
      <c r="AQ5" s="723"/>
      <c r="AR5" s="723"/>
      <c r="AS5" s="723"/>
      <c r="AT5" s="723"/>
      <c r="AU5" s="723"/>
      <c r="AV5" s="723"/>
      <c r="AW5" s="723"/>
      <c r="AX5" s="723"/>
      <c r="AY5" s="723"/>
      <c r="AZ5" s="723"/>
      <c r="BA5" s="723"/>
      <c r="BB5" s="723"/>
      <c r="BC5" s="723"/>
      <c r="BD5" s="723"/>
      <c r="BE5" s="723"/>
      <c r="BF5" s="724"/>
      <c r="BG5" s="623">
        <v>3017046</v>
      </c>
      <c r="BH5" s="626"/>
      <c r="BI5" s="626"/>
      <c r="BJ5" s="626"/>
      <c r="BK5" s="626"/>
      <c r="BL5" s="626"/>
      <c r="BM5" s="626"/>
      <c r="BN5" s="627"/>
      <c r="BO5" s="685">
        <v>99.1</v>
      </c>
      <c r="BP5" s="685"/>
      <c r="BQ5" s="685"/>
      <c r="BR5" s="685"/>
      <c r="BS5" s="686">
        <v>37319</v>
      </c>
      <c r="BT5" s="686"/>
      <c r="BU5" s="686"/>
      <c r="BV5" s="686"/>
      <c r="BW5" s="686"/>
      <c r="BX5" s="686"/>
      <c r="BY5" s="686"/>
      <c r="BZ5" s="686"/>
      <c r="CA5" s="686"/>
      <c r="CB5" s="727"/>
      <c r="CD5" s="740" t="s">
        <v>220</v>
      </c>
      <c r="CE5" s="741"/>
      <c r="CF5" s="741"/>
      <c r="CG5" s="741"/>
      <c r="CH5" s="741"/>
      <c r="CI5" s="741"/>
      <c r="CJ5" s="741"/>
      <c r="CK5" s="741"/>
      <c r="CL5" s="741"/>
      <c r="CM5" s="741"/>
      <c r="CN5" s="741"/>
      <c r="CO5" s="741"/>
      <c r="CP5" s="741"/>
      <c r="CQ5" s="742"/>
      <c r="CR5" s="740" t="s">
        <v>226</v>
      </c>
      <c r="CS5" s="741"/>
      <c r="CT5" s="741"/>
      <c r="CU5" s="741"/>
      <c r="CV5" s="741"/>
      <c r="CW5" s="741"/>
      <c r="CX5" s="741"/>
      <c r="CY5" s="742"/>
      <c r="CZ5" s="740" t="s">
        <v>218</v>
      </c>
      <c r="DA5" s="741"/>
      <c r="DB5" s="741"/>
      <c r="DC5" s="742"/>
      <c r="DD5" s="740" t="s">
        <v>227</v>
      </c>
      <c r="DE5" s="741"/>
      <c r="DF5" s="741"/>
      <c r="DG5" s="741"/>
      <c r="DH5" s="741"/>
      <c r="DI5" s="741"/>
      <c r="DJ5" s="741"/>
      <c r="DK5" s="741"/>
      <c r="DL5" s="741"/>
      <c r="DM5" s="741"/>
      <c r="DN5" s="741"/>
      <c r="DO5" s="741"/>
      <c r="DP5" s="742"/>
      <c r="DQ5" s="740" t="s">
        <v>228</v>
      </c>
      <c r="DR5" s="741"/>
      <c r="DS5" s="741"/>
      <c r="DT5" s="741"/>
      <c r="DU5" s="741"/>
      <c r="DV5" s="741"/>
      <c r="DW5" s="741"/>
      <c r="DX5" s="741"/>
      <c r="DY5" s="741"/>
      <c r="DZ5" s="741"/>
      <c r="EA5" s="741"/>
      <c r="EB5" s="741"/>
      <c r="EC5" s="742"/>
    </row>
    <row r="6" spans="2:143" ht="11.25" customHeight="1">
      <c r="B6" s="620" t="s">
        <v>229</v>
      </c>
      <c r="C6" s="621"/>
      <c r="D6" s="621"/>
      <c r="E6" s="621"/>
      <c r="F6" s="621"/>
      <c r="G6" s="621"/>
      <c r="H6" s="621"/>
      <c r="I6" s="621"/>
      <c r="J6" s="621"/>
      <c r="K6" s="621"/>
      <c r="L6" s="621"/>
      <c r="M6" s="621"/>
      <c r="N6" s="621"/>
      <c r="O6" s="621"/>
      <c r="P6" s="621"/>
      <c r="Q6" s="622"/>
      <c r="R6" s="623">
        <v>109364</v>
      </c>
      <c r="S6" s="626"/>
      <c r="T6" s="626"/>
      <c r="U6" s="626"/>
      <c r="V6" s="626"/>
      <c r="W6" s="626"/>
      <c r="X6" s="626"/>
      <c r="Y6" s="627"/>
      <c r="Z6" s="685">
        <v>1.1000000000000001</v>
      </c>
      <c r="AA6" s="685"/>
      <c r="AB6" s="685"/>
      <c r="AC6" s="685"/>
      <c r="AD6" s="686">
        <v>109364</v>
      </c>
      <c r="AE6" s="686"/>
      <c r="AF6" s="686"/>
      <c r="AG6" s="686"/>
      <c r="AH6" s="686"/>
      <c r="AI6" s="686"/>
      <c r="AJ6" s="686"/>
      <c r="AK6" s="686"/>
      <c r="AL6" s="628">
        <v>1.9</v>
      </c>
      <c r="AM6" s="629"/>
      <c r="AN6" s="629"/>
      <c r="AO6" s="687"/>
      <c r="AP6" s="620" t="s">
        <v>230</v>
      </c>
      <c r="AQ6" s="621"/>
      <c r="AR6" s="621"/>
      <c r="AS6" s="621"/>
      <c r="AT6" s="621"/>
      <c r="AU6" s="621"/>
      <c r="AV6" s="621"/>
      <c r="AW6" s="621"/>
      <c r="AX6" s="621"/>
      <c r="AY6" s="621"/>
      <c r="AZ6" s="621"/>
      <c r="BA6" s="621"/>
      <c r="BB6" s="621"/>
      <c r="BC6" s="621"/>
      <c r="BD6" s="621"/>
      <c r="BE6" s="621"/>
      <c r="BF6" s="622"/>
      <c r="BG6" s="623">
        <v>3017046</v>
      </c>
      <c r="BH6" s="626"/>
      <c r="BI6" s="626"/>
      <c r="BJ6" s="626"/>
      <c r="BK6" s="626"/>
      <c r="BL6" s="626"/>
      <c r="BM6" s="626"/>
      <c r="BN6" s="627"/>
      <c r="BO6" s="685">
        <v>99.1</v>
      </c>
      <c r="BP6" s="685"/>
      <c r="BQ6" s="685"/>
      <c r="BR6" s="685"/>
      <c r="BS6" s="686">
        <v>37319</v>
      </c>
      <c r="BT6" s="686"/>
      <c r="BU6" s="686"/>
      <c r="BV6" s="686"/>
      <c r="BW6" s="686"/>
      <c r="BX6" s="686"/>
      <c r="BY6" s="686"/>
      <c r="BZ6" s="686"/>
      <c r="CA6" s="686"/>
      <c r="CB6" s="727"/>
      <c r="CD6" s="694" t="s">
        <v>231</v>
      </c>
      <c r="CE6" s="695"/>
      <c r="CF6" s="695"/>
      <c r="CG6" s="695"/>
      <c r="CH6" s="695"/>
      <c r="CI6" s="695"/>
      <c r="CJ6" s="695"/>
      <c r="CK6" s="695"/>
      <c r="CL6" s="695"/>
      <c r="CM6" s="695"/>
      <c r="CN6" s="695"/>
      <c r="CO6" s="695"/>
      <c r="CP6" s="695"/>
      <c r="CQ6" s="696"/>
      <c r="CR6" s="623">
        <v>141599</v>
      </c>
      <c r="CS6" s="626"/>
      <c r="CT6" s="626"/>
      <c r="CU6" s="626"/>
      <c r="CV6" s="626"/>
      <c r="CW6" s="626"/>
      <c r="CX6" s="626"/>
      <c r="CY6" s="627"/>
      <c r="CZ6" s="736">
        <v>1.5</v>
      </c>
      <c r="DA6" s="705"/>
      <c r="DB6" s="705"/>
      <c r="DC6" s="739"/>
      <c r="DD6" s="631" t="s">
        <v>127</v>
      </c>
      <c r="DE6" s="626"/>
      <c r="DF6" s="626"/>
      <c r="DG6" s="626"/>
      <c r="DH6" s="626"/>
      <c r="DI6" s="626"/>
      <c r="DJ6" s="626"/>
      <c r="DK6" s="626"/>
      <c r="DL6" s="626"/>
      <c r="DM6" s="626"/>
      <c r="DN6" s="626"/>
      <c r="DO6" s="626"/>
      <c r="DP6" s="627"/>
      <c r="DQ6" s="631">
        <v>141599</v>
      </c>
      <c r="DR6" s="626"/>
      <c r="DS6" s="626"/>
      <c r="DT6" s="626"/>
      <c r="DU6" s="626"/>
      <c r="DV6" s="626"/>
      <c r="DW6" s="626"/>
      <c r="DX6" s="626"/>
      <c r="DY6" s="626"/>
      <c r="DZ6" s="626"/>
      <c r="EA6" s="626"/>
      <c r="EB6" s="626"/>
      <c r="EC6" s="666"/>
    </row>
    <row r="7" spans="2:143" ht="11.25" customHeight="1">
      <c r="B7" s="620" t="s">
        <v>232</v>
      </c>
      <c r="C7" s="621"/>
      <c r="D7" s="621"/>
      <c r="E7" s="621"/>
      <c r="F7" s="621"/>
      <c r="G7" s="621"/>
      <c r="H7" s="621"/>
      <c r="I7" s="621"/>
      <c r="J7" s="621"/>
      <c r="K7" s="621"/>
      <c r="L7" s="621"/>
      <c r="M7" s="621"/>
      <c r="N7" s="621"/>
      <c r="O7" s="621"/>
      <c r="P7" s="621"/>
      <c r="Q7" s="622"/>
      <c r="R7" s="623">
        <v>5496</v>
      </c>
      <c r="S7" s="626"/>
      <c r="T7" s="626"/>
      <c r="U7" s="626"/>
      <c r="V7" s="626"/>
      <c r="W7" s="626"/>
      <c r="X7" s="626"/>
      <c r="Y7" s="627"/>
      <c r="Z7" s="685">
        <v>0.1</v>
      </c>
      <c r="AA7" s="685"/>
      <c r="AB7" s="685"/>
      <c r="AC7" s="685"/>
      <c r="AD7" s="686">
        <v>5496</v>
      </c>
      <c r="AE7" s="686"/>
      <c r="AF7" s="686"/>
      <c r="AG7" s="686"/>
      <c r="AH7" s="686"/>
      <c r="AI7" s="686"/>
      <c r="AJ7" s="686"/>
      <c r="AK7" s="686"/>
      <c r="AL7" s="628">
        <v>0.1</v>
      </c>
      <c r="AM7" s="629"/>
      <c r="AN7" s="629"/>
      <c r="AO7" s="687"/>
      <c r="AP7" s="620" t="s">
        <v>233</v>
      </c>
      <c r="AQ7" s="621"/>
      <c r="AR7" s="621"/>
      <c r="AS7" s="621"/>
      <c r="AT7" s="621"/>
      <c r="AU7" s="621"/>
      <c r="AV7" s="621"/>
      <c r="AW7" s="621"/>
      <c r="AX7" s="621"/>
      <c r="AY7" s="621"/>
      <c r="AZ7" s="621"/>
      <c r="BA7" s="621"/>
      <c r="BB7" s="621"/>
      <c r="BC7" s="621"/>
      <c r="BD7" s="621"/>
      <c r="BE7" s="621"/>
      <c r="BF7" s="622"/>
      <c r="BG7" s="623">
        <v>1436744</v>
      </c>
      <c r="BH7" s="626"/>
      <c r="BI7" s="626"/>
      <c r="BJ7" s="626"/>
      <c r="BK7" s="626"/>
      <c r="BL7" s="626"/>
      <c r="BM7" s="626"/>
      <c r="BN7" s="627"/>
      <c r="BO7" s="685">
        <v>47.2</v>
      </c>
      <c r="BP7" s="685"/>
      <c r="BQ7" s="685"/>
      <c r="BR7" s="685"/>
      <c r="BS7" s="686">
        <v>37319</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1292772</v>
      </c>
      <c r="CS7" s="626"/>
      <c r="CT7" s="626"/>
      <c r="CU7" s="626"/>
      <c r="CV7" s="626"/>
      <c r="CW7" s="626"/>
      <c r="CX7" s="626"/>
      <c r="CY7" s="627"/>
      <c r="CZ7" s="685">
        <v>13.4</v>
      </c>
      <c r="DA7" s="685"/>
      <c r="DB7" s="685"/>
      <c r="DC7" s="685"/>
      <c r="DD7" s="631">
        <v>55100</v>
      </c>
      <c r="DE7" s="626"/>
      <c r="DF7" s="626"/>
      <c r="DG7" s="626"/>
      <c r="DH7" s="626"/>
      <c r="DI7" s="626"/>
      <c r="DJ7" s="626"/>
      <c r="DK7" s="626"/>
      <c r="DL7" s="626"/>
      <c r="DM7" s="626"/>
      <c r="DN7" s="626"/>
      <c r="DO7" s="626"/>
      <c r="DP7" s="627"/>
      <c r="DQ7" s="631">
        <v>1080681</v>
      </c>
      <c r="DR7" s="626"/>
      <c r="DS7" s="626"/>
      <c r="DT7" s="626"/>
      <c r="DU7" s="626"/>
      <c r="DV7" s="626"/>
      <c r="DW7" s="626"/>
      <c r="DX7" s="626"/>
      <c r="DY7" s="626"/>
      <c r="DZ7" s="626"/>
      <c r="EA7" s="626"/>
      <c r="EB7" s="626"/>
      <c r="EC7" s="666"/>
    </row>
    <row r="8" spans="2:143" ht="11.25" customHeight="1">
      <c r="B8" s="620" t="s">
        <v>235</v>
      </c>
      <c r="C8" s="621"/>
      <c r="D8" s="621"/>
      <c r="E8" s="621"/>
      <c r="F8" s="621"/>
      <c r="G8" s="621"/>
      <c r="H8" s="621"/>
      <c r="I8" s="621"/>
      <c r="J8" s="621"/>
      <c r="K8" s="621"/>
      <c r="L8" s="621"/>
      <c r="M8" s="621"/>
      <c r="N8" s="621"/>
      <c r="O8" s="621"/>
      <c r="P8" s="621"/>
      <c r="Q8" s="622"/>
      <c r="R8" s="623">
        <v>7491</v>
      </c>
      <c r="S8" s="626"/>
      <c r="T8" s="626"/>
      <c r="U8" s="626"/>
      <c r="V8" s="626"/>
      <c r="W8" s="626"/>
      <c r="X8" s="626"/>
      <c r="Y8" s="627"/>
      <c r="Z8" s="685">
        <v>0.1</v>
      </c>
      <c r="AA8" s="685"/>
      <c r="AB8" s="685"/>
      <c r="AC8" s="685"/>
      <c r="AD8" s="686">
        <v>7491</v>
      </c>
      <c r="AE8" s="686"/>
      <c r="AF8" s="686"/>
      <c r="AG8" s="686"/>
      <c r="AH8" s="686"/>
      <c r="AI8" s="686"/>
      <c r="AJ8" s="686"/>
      <c r="AK8" s="686"/>
      <c r="AL8" s="628">
        <v>0.1</v>
      </c>
      <c r="AM8" s="629"/>
      <c r="AN8" s="629"/>
      <c r="AO8" s="687"/>
      <c r="AP8" s="620" t="s">
        <v>236</v>
      </c>
      <c r="AQ8" s="621"/>
      <c r="AR8" s="621"/>
      <c r="AS8" s="621"/>
      <c r="AT8" s="621"/>
      <c r="AU8" s="621"/>
      <c r="AV8" s="621"/>
      <c r="AW8" s="621"/>
      <c r="AX8" s="621"/>
      <c r="AY8" s="621"/>
      <c r="AZ8" s="621"/>
      <c r="BA8" s="621"/>
      <c r="BB8" s="621"/>
      <c r="BC8" s="621"/>
      <c r="BD8" s="621"/>
      <c r="BE8" s="621"/>
      <c r="BF8" s="622"/>
      <c r="BG8" s="623">
        <v>46815</v>
      </c>
      <c r="BH8" s="626"/>
      <c r="BI8" s="626"/>
      <c r="BJ8" s="626"/>
      <c r="BK8" s="626"/>
      <c r="BL8" s="626"/>
      <c r="BM8" s="626"/>
      <c r="BN8" s="627"/>
      <c r="BO8" s="685">
        <v>1.5</v>
      </c>
      <c r="BP8" s="685"/>
      <c r="BQ8" s="685"/>
      <c r="BR8" s="685"/>
      <c r="BS8" s="631" t="s">
        <v>137</v>
      </c>
      <c r="BT8" s="626"/>
      <c r="BU8" s="626"/>
      <c r="BV8" s="626"/>
      <c r="BW8" s="626"/>
      <c r="BX8" s="626"/>
      <c r="BY8" s="626"/>
      <c r="BZ8" s="626"/>
      <c r="CA8" s="626"/>
      <c r="CB8" s="666"/>
      <c r="CD8" s="667" t="s">
        <v>237</v>
      </c>
      <c r="CE8" s="664"/>
      <c r="CF8" s="664"/>
      <c r="CG8" s="664"/>
      <c r="CH8" s="664"/>
      <c r="CI8" s="664"/>
      <c r="CJ8" s="664"/>
      <c r="CK8" s="664"/>
      <c r="CL8" s="664"/>
      <c r="CM8" s="664"/>
      <c r="CN8" s="664"/>
      <c r="CO8" s="664"/>
      <c r="CP8" s="664"/>
      <c r="CQ8" s="665"/>
      <c r="CR8" s="623">
        <v>3619969</v>
      </c>
      <c r="CS8" s="626"/>
      <c r="CT8" s="626"/>
      <c r="CU8" s="626"/>
      <c r="CV8" s="626"/>
      <c r="CW8" s="626"/>
      <c r="CX8" s="626"/>
      <c r="CY8" s="627"/>
      <c r="CZ8" s="685">
        <v>37.6</v>
      </c>
      <c r="DA8" s="685"/>
      <c r="DB8" s="685"/>
      <c r="DC8" s="685"/>
      <c r="DD8" s="631">
        <v>32193</v>
      </c>
      <c r="DE8" s="626"/>
      <c r="DF8" s="626"/>
      <c r="DG8" s="626"/>
      <c r="DH8" s="626"/>
      <c r="DI8" s="626"/>
      <c r="DJ8" s="626"/>
      <c r="DK8" s="626"/>
      <c r="DL8" s="626"/>
      <c r="DM8" s="626"/>
      <c r="DN8" s="626"/>
      <c r="DO8" s="626"/>
      <c r="DP8" s="627"/>
      <c r="DQ8" s="631">
        <v>1789471</v>
      </c>
      <c r="DR8" s="626"/>
      <c r="DS8" s="626"/>
      <c r="DT8" s="626"/>
      <c r="DU8" s="626"/>
      <c r="DV8" s="626"/>
      <c r="DW8" s="626"/>
      <c r="DX8" s="626"/>
      <c r="DY8" s="626"/>
      <c r="DZ8" s="626"/>
      <c r="EA8" s="626"/>
      <c r="EB8" s="626"/>
      <c r="EC8" s="666"/>
    </row>
    <row r="9" spans="2:143" ht="11.25" customHeight="1">
      <c r="B9" s="620" t="s">
        <v>238</v>
      </c>
      <c r="C9" s="621"/>
      <c r="D9" s="621"/>
      <c r="E9" s="621"/>
      <c r="F9" s="621"/>
      <c r="G9" s="621"/>
      <c r="H9" s="621"/>
      <c r="I9" s="621"/>
      <c r="J9" s="621"/>
      <c r="K9" s="621"/>
      <c r="L9" s="621"/>
      <c r="M9" s="621"/>
      <c r="N9" s="621"/>
      <c r="O9" s="621"/>
      <c r="P9" s="621"/>
      <c r="Q9" s="622"/>
      <c r="R9" s="623">
        <v>6817</v>
      </c>
      <c r="S9" s="626"/>
      <c r="T9" s="626"/>
      <c r="U9" s="626"/>
      <c r="V9" s="626"/>
      <c r="W9" s="626"/>
      <c r="X9" s="626"/>
      <c r="Y9" s="627"/>
      <c r="Z9" s="685">
        <v>0.1</v>
      </c>
      <c r="AA9" s="685"/>
      <c r="AB9" s="685"/>
      <c r="AC9" s="685"/>
      <c r="AD9" s="686">
        <v>6817</v>
      </c>
      <c r="AE9" s="686"/>
      <c r="AF9" s="686"/>
      <c r="AG9" s="686"/>
      <c r="AH9" s="686"/>
      <c r="AI9" s="686"/>
      <c r="AJ9" s="686"/>
      <c r="AK9" s="686"/>
      <c r="AL9" s="628">
        <v>0.1</v>
      </c>
      <c r="AM9" s="629"/>
      <c r="AN9" s="629"/>
      <c r="AO9" s="687"/>
      <c r="AP9" s="620" t="s">
        <v>239</v>
      </c>
      <c r="AQ9" s="621"/>
      <c r="AR9" s="621"/>
      <c r="AS9" s="621"/>
      <c r="AT9" s="621"/>
      <c r="AU9" s="621"/>
      <c r="AV9" s="621"/>
      <c r="AW9" s="621"/>
      <c r="AX9" s="621"/>
      <c r="AY9" s="621"/>
      <c r="AZ9" s="621"/>
      <c r="BA9" s="621"/>
      <c r="BB9" s="621"/>
      <c r="BC9" s="621"/>
      <c r="BD9" s="621"/>
      <c r="BE9" s="621"/>
      <c r="BF9" s="622"/>
      <c r="BG9" s="623">
        <v>1138017</v>
      </c>
      <c r="BH9" s="626"/>
      <c r="BI9" s="626"/>
      <c r="BJ9" s="626"/>
      <c r="BK9" s="626"/>
      <c r="BL9" s="626"/>
      <c r="BM9" s="626"/>
      <c r="BN9" s="627"/>
      <c r="BO9" s="685">
        <v>37.4</v>
      </c>
      <c r="BP9" s="685"/>
      <c r="BQ9" s="685"/>
      <c r="BR9" s="685"/>
      <c r="BS9" s="631" t="s">
        <v>137</v>
      </c>
      <c r="BT9" s="626"/>
      <c r="BU9" s="626"/>
      <c r="BV9" s="626"/>
      <c r="BW9" s="626"/>
      <c r="BX9" s="626"/>
      <c r="BY9" s="626"/>
      <c r="BZ9" s="626"/>
      <c r="CA9" s="626"/>
      <c r="CB9" s="666"/>
      <c r="CD9" s="667" t="s">
        <v>240</v>
      </c>
      <c r="CE9" s="664"/>
      <c r="CF9" s="664"/>
      <c r="CG9" s="664"/>
      <c r="CH9" s="664"/>
      <c r="CI9" s="664"/>
      <c r="CJ9" s="664"/>
      <c r="CK9" s="664"/>
      <c r="CL9" s="664"/>
      <c r="CM9" s="664"/>
      <c r="CN9" s="664"/>
      <c r="CO9" s="664"/>
      <c r="CP9" s="664"/>
      <c r="CQ9" s="665"/>
      <c r="CR9" s="623">
        <v>656456</v>
      </c>
      <c r="CS9" s="626"/>
      <c r="CT9" s="626"/>
      <c r="CU9" s="626"/>
      <c r="CV9" s="626"/>
      <c r="CW9" s="626"/>
      <c r="CX9" s="626"/>
      <c r="CY9" s="627"/>
      <c r="CZ9" s="685">
        <v>6.8</v>
      </c>
      <c r="DA9" s="685"/>
      <c r="DB9" s="685"/>
      <c r="DC9" s="685"/>
      <c r="DD9" s="631">
        <v>3106</v>
      </c>
      <c r="DE9" s="626"/>
      <c r="DF9" s="626"/>
      <c r="DG9" s="626"/>
      <c r="DH9" s="626"/>
      <c r="DI9" s="626"/>
      <c r="DJ9" s="626"/>
      <c r="DK9" s="626"/>
      <c r="DL9" s="626"/>
      <c r="DM9" s="626"/>
      <c r="DN9" s="626"/>
      <c r="DO9" s="626"/>
      <c r="DP9" s="627"/>
      <c r="DQ9" s="631">
        <v>586977</v>
      </c>
      <c r="DR9" s="626"/>
      <c r="DS9" s="626"/>
      <c r="DT9" s="626"/>
      <c r="DU9" s="626"/>
      <c r="DV9" s="626"/>
      <c r="DW9" s="626"/>
      <c r="DX9" s="626"/>
      <c r="DY9" s="626"/>
      <c r="DZ9" s="626"/>
      <c r="EA9" s="626"/>
      <c r="EB9" s="626"/>
      <c r="EC9" s="666"/>
    </row>
    <row r="10" spans="2:143" ht="11.25" customHeight="1">
      <c r="B10" s="620" t="s">
        <v>241</v>
      </c>
      <c r="C10" s="621"/>
      <c r="D10" s="621"/>
      <c r="E10" s="621"/>
      <c r="F10" s="621"/>
      <c r="G10" s="621"/>
      <c r="H10" s="621"/>
      <c r="I10" s="621"/>
      <c r="J10" s="621"/>
      <c r="K10" s="621"/>
      <c r="L10" s="621"/>
      <c r="M10" s="621"/>
      <c r="N10" s="621"/>
      <c r="O10" s="621"/>
      <c r="P10" s="621"/>
      <c r="Q10" s="622"/>
      <c r="R10" s="623" t="s">
        <v>242</v>
      </c>
      <c r="S10" s="626"/>
      <c r="T10" s="626"/>
      <c r="U10" s="626"/>
      <c r="V10" s="626"/>
      <c r="W10" s="626"/>
      <c r="X10" s="626"/>
      <c r="Y10" s="627"/>
      <c r="Z10" s="685" t="s">
        <v>242</v>
      </c>
      <c r="AA10" s="685"/>
      <c r="AB10" s="685"/>
      <c r="AC10" s="685"/>
      <c r="AD10" s="686" t="s">
        <v>127</v>
      </c>
      <c r="AE10" s="686"/>
      <c r="AF10" s="686"/>
      <c r="AG10" s="686"/>
      <c r="AH10" s="686"/>
      <c r="AI10" s="686"/>
      <c r="AJ10" s="686"/>
      <c r="AK10" s="686"/>
      <c r="AL10" s="628" t="s">
        <v>243</v>
      </c>
      <c r="AM10" s="629"/>
      <c r="AN10" s="629"/>
      <c r="AO10" s="687"/>
      <c r="AP10" s="620" t="s">
        <v>244</v>
      </c>
      <c r="AQ10" s="621"/>
      <c r="AR10" s="621"/>
      <c r="AS10" s="621"/>
      <c r="AT10" s="621"/>
      <c r="AU10" s="621"/>
      <c r="AV10" s="621"/>
      <c r="AW10" s="621"/>
      <c r="AX10" s="621"/>
      <c r="AY10" s="621"/>
      <c r="AZ10" s="621"/>
      <c r="BA10" s="621"/>
      <c r="BB10" s="621"/>
      <c r="BC10" s="621"/>
      <c r="BD10" s="621"/>
      <c r="BE10" s="621"/>
      <c r="BF10" s="622"/>
      <c r="BG10" s="623">
        <v>64711</v>
      </c>
      <c r="BH10" s="626"/>
      <c r="BI10" s="626"/>
      <c r="BJ10" s="626"/>
      <c r="BK10" s="626"/>
      <c r="BL10" s="626"/>
      <c r="BM10" s="626"/>
      <c r="BN10" s="627"/>
      <c r="BO10" s="685">
        <v>2.1</v>
      </c>
      <c r="BP10" s="685"/>
      <c r="BQ10" s="685"/>
      <c r="BR10" s="685"/>
      <c r="BS10" s="631" t="s">
        <v>137</v>
      </c>
      <c r="BT10" s="626"/>
      <c r="BU10" s="626"/>
      <c r="BV10" s="626"/>
      <c r="BW10" s="626"/>
      <c r="BX10" s="626"/>
      <c r="BY10" s="626"/>
      <c r="BZ10" s="626"/>
      <c r="CA10" s="626"/>
      <c r="CB10" s="666"/>
      <c r="CD10" s="667" t="s">
        <v>245</v>
      </c>
      <c r="CE10" s="664"/>
      <c r="CF10" s="664"/>
      <c r="CG10" s="664"/>
      <c r="CH10" s="664"/>
      <c r="CI10" s="664"/>
      <c r="CJ10" s="664"/>
      <c r="CK10" s="664"/>
      <c r="CL10" s="664"/>
      <c r="CM10" s="664"/>
      <c r="CN10" s="664"/>
      <c r="CO10" s="664"/>
      <c r="CP10" s="664"/>
      <c r="CQ10" s="665"/>
      <c r="CR10" s="623" t="s">
        <v>127</v>
      </c>
      <c r="CS10" s="626"/>
      <c r="CT10" s="626"/>
      <c r="CU10" s="626"/>
      <c r="CV10" s="626"/>
      <c r="CW10" s="626"/>
      <c r="CX10" s="626"/>
      <c r="CY10" s="627"/>
      <c r="CZ10" s="685" t="s">
        <v>242</v>
      </c>
      <c r="DA10" s="685"/>
      <c r="DB10" s="685"/>
      <c r="DC10" s="685"/>
      <c r="DD10" s="631" t="s">
        <v>243</v>
      </c>
      <c r="DE10" s="626"/>
      <c r="DF10" s="626"/>
      <c r="DG10" s="626"/>
      <c r="DH10" s="626"/>
      <c r="DI10" s="626"/>
      <c r="DJ10" s="626"/>
      <c r="DK10" s="626"/>
      <c r="DL10" s="626"/>
      <c r="DM10" s="626"/>
      <c r="DN10" s="626"/>
      <c r="DO10" s="626"/>
      <c r="DP10" s="627"/>
      <c r="DQ10" s="631" t="s">
        <v>243</v>
      </c>
      <c r="DR10" s="626"/>
      <c r="DS10" s="626"/>
      <c r="DT10" s="626"/>
      <c r="DU10" s="626"/>
      <c r="DV10" s="626"/>
      <c r="DW10" s="626"/>
      <c r="DX10" s="626"/>
      <c r="DY10" s="626"/>
      <c r="DZ10" s="626"/>
      <c r="EA10" s="626"/>
      <c r="EB10" s="626"/>
      <c r="EC10" s="666"/>
    </row>
    <row r="11" spans="2:143" ht="11.25" customHeight="1">
      <c r="B11" s="620" t="s">
        <v>246</v>
      </c>
      <c r="C11" s="621"/>
      <c r="D11" s="621"/>
      <c r="E11" s="621"/>
      <c r="F11" s="621"/>
      <c r="G11" s="621"/>
      <c r="H11" s="621"/>
      <c r="I11" s="621"/>
      <c r="J11" s="621"/>
      <c r="K11" s="621"/>
      <c r="L11" s="621"/>
      <c r="M11" s="621"/>
      <c r="N11" s="621"/>
      <c r="O11" s="621"/>
      <c r="P11" s="621"/>
      <c r="Q11" s="622"/>
      <c r="R11" s="623" t="s">
        <v>127</v>
      </c>
      <c r="S11" s="626"/>
      <c r="T11" s="626"/>
      <c r="U11" s="626"/>
      <c r="V11" s="626"/>
      <c r="W11" s="626"/>
      <c r="X11" s="626"/>
      <c r="Y11" s="627"/>
      <c r="Z11" s="685" t="s">
        <v>137</v>
      </c>
      <c r="AA11" s="685"/>
      <c r="AB11" s="685"/>
      <c r="AC11" s="685"/>
      <c r="AD11" s="686" t="s">
        <v>243</v>
      </c>
      <c r="AE11" s="686"/>
      <c r="AF11" s="686"/>
      <c r="AG11" s="686"/>
      <c r="AH11" s="686"/>
      <c r="AI11" s="686"/>
      <c r="AJ11" s="686"/>
      <c r="AK11" s="686"/>
      <c r="AL11" s="628" t="s">
        <v>137</v>
      </c>
      <c r="AM11" s="629"/>
      <c r="AN11" s="629"/>
      <c r="AO11" s="687"/>
      <c r="AP11" s="620" t="s">
        <v>247</v>
      </c>
      <c r="AQ11" s="621"/>
      <c r="AR11" s="621"/>
      <c r="AS11" s="621"/>
      <c r="AT11" s="621"/>
      <c r="AU11" s="621"/>
      <c r="AV11" s="621"/>
      <c r="AW11" s="621"/>
      <c r="AX11" s="621"/>
      <c r="AY11" s="621"/>
      <c r="AZ11" s="621"/>
      <c r="BA11" s="621"/>
      <c r="BB11" s="621"/>
      <c r="BC11" s="621"/>
      <c r="BD11" s="621"/>
      <c r="BE11" s="621"/>
      <c r="BF11" s="622"/>
      <c r="BG11" s="623">
        <v>187201</v>
      </c>
      <c r="BH11" s="626"/>
      <c r="BI11" s="626"/>
      <c r="BJ11" s="626"/>
      <c r="BK11" s="626"/>
      <c r="BL11" s="626"/>
      <c r="BM11" s="626"/>
      <c r="BN11" s="627"/>
      <c r="BO11" s="685">
        <v>6.1</v>
      </c>
      <c r="BP11" s="685"/>
      <c r="BQ11" s="685"/>
      <c r="BR11" s="685"/>
      <c r="BS11" s="631">
        <v>37319</v>
      </c>
      <c r="BT11" s="626"/>
      <c r="BU11" s="626"/>
      <c r="BV11" s="626"/>
      <c r="BW11" s="626"/>
      <c r="BX11" s="626"/>
      <c r="BY11" s="626"/>
      <c r="BZ11" s="626"/>
      <c r="CA11" s="626"/>
      <c r="CB11" s="666"/>
      <c r="CD11" s="667" t="s">
        <v>248</v>
      </c>
      <c r="CE11" s="664"/>
      <c r="CF11" s="664"/>
      <c r="CG11" s="664"/>
      <c r="CH11" s="664"/>
      <c r="CI11" s="664"/>
      <c r="CJ11" s="664"/>
      <c r="CK11" s="664"/>
      <c r="CL11" s="664"/>
      <c r="CM11" s="664"/>
      <c r="CN11" s="664"/>
      <c r="CO11" s="664"/>
      <c r="CP11" s="664"/>
      <c r="CQ11" s="665"/>
      <c r="CR11" s="623">
        <v>427024</v>
      </c>
      <c r="CS11" s="626"/>
      <c r="CT11" s="626"/>
      <c r="CU11" s="626"/>
      <c r="CV11" s="626"/>
      <c r="CW11" s="626"/>
      <c r="CX11" s="626"/>
      <c r="CY11" s="627"/>
      <c r="CZ11" s="685">
        <v>4.4000000000000004</v>
      </c>
      <c r="DA11" s="685"/>
      <c r="DB11" s="685"/>
      <c r="DC11" s="685"/>
      <c r="DD11" s="631">
        <v>215012</v>
      </c>
      <c r="DE11" s="626"/>
      <c r="DF11" s="626"/>
      <c r="DG11" s="626"/>
      <c r="DH11" s="626"/>
      <c r="DI11" s="626"/>
      <c r="DJ11" s="626"/>
      <c r="DK11" s="626"/>
      <c r="DL11" s="626"/>
      <c r="DM11" s="626"/>
      <c r="DN11" s="626"/>
      <c r="DO11" s="626"/>
      <c r="DP11" s="627"/>
      <c r="DQ11" s="631">
        <v>192333</v>
      </c>
      <c r="DR11" s="626"/>
      <c r="DS11" s="626"/>
      <c r="DT11" s="626"/>
      <c r="DU11" s="626"/>
      <c r="DV11" s="626"/>
      <c r="DW11" s="626"/>
      <c r="DX11" s="626"/>
      <c r="DY11" s="626"/>
      <c r="DZ11" s="626"/>
      <c r="EA11" s="626"/>
      <c r="EB11" s="626"/>
      <c r="EC11" s="666"/>
    </row>
    <row r="12" spans="2:143" ht="11.25" customHeight="1">
      <c r="B12" s="620" t="s">
        <v>249</v>
      </c>
      <c r="C12" s="621"/>
      <c r="D12" s="621"/>
      <c r="E12" s="621"/>
      <c r="F12" s="621"/>
      <c r="G12" s="621"/>
      <c r="H12" s="621"/>
      <c r="I12" s="621"/>
      <c r="J12" s="621"/>
      <c r="K12" s="621"/>
      <c r="L12" s="621"/>
      <c r="M12" s="621"/>
      <c r="N12" s="621"/>
      <c r="O12" s="621"/>
      <c r="P12" s="621"/>
      <c r="Q12" s="622"/>
      <c r="R12" s="623">
        <v>491869</v>
      </c>
      <c r="S12" s="626"/>
      <c r="T12" s="626"/>
      <c r="U12" s="626"/>
      <c r="V12" s="626"/>
      <c r="W12" s="626"/>
      <c r="X12" s="626"/>
      <c r="Y12" s="627"/>
      <c r="Z12" s="685">
        <v>5</v>
      </c>
      <c r="AA12" s="685"/>
      <c r="AB12" s="685"/>
      <c r="AC12" s="685"/>
      <c r="AD12" s="686">
        <v>491869</v>
      </c>
      <c r="AE12" s="686"/>
      <c r="AF12" s="686"/>
      <c r="AG12" s="686"/>
      <c r="AH12" s="686"/>
      <c r="AI12" s="686"/>
      <c r="AJ12" s="686"/>
      <c r="AK12" s="686"/>
      <c r="AL12" s="628">
        <v>8.4</v>
      </c>
      <c r="AM12" s="629"/>
      <c r="AN12" s="629"/>
      <c r="AO12" s="687"/>
      <c r="AP12" s="620" t="s">
        <v>250</v>
      </c>
      <c r="AQ12" s="621"/>
      <c r="AR12" s="621"/>
      <c r="AS12" s="621"/>
      <c r="AT12" s="621"/>
      <c r="AU12" s="621"/>
      <c r="AV12" s="621"/>
      <c r="AW12" s="621"/>
      <c r="AX12" s="621"/>
      <c r="AY12" s="621"/>
      <c r="AZ12" s="621"/>
      <c r="BA12" s="621"/>
      <c r="BB12" s="621"/>
      <c r="BC12" s="621"/>
      <c r="BD12" s="621"/>
      <c r="BE12" s="621"/>
      <c r="BF12" s="622"/>
      <c r="BG12" s="623">
        <v>1319897</v>
      </c>
      <c r="BH12" s="626"/>
      <c r="BI12" s="626"/>
      <c r="BJ12" s="626"/>
      <c r="BK12" s="626"/>
      <c r="BL12" s="626"/>
      <c r="BM12" s="626"/>
      <c r="BN12" s="627"/>
      <c r="BO12" s="685">
        <v>43.4</v>
      </c>
      <c r="BP12" s="685"/>
      <c r="BQ12" s="685"/>
      <c r="BR12" s="685"/>
      <c r="BS12" s="631" t="s">
        <v>137</v>
      </c>
      <c r="BT12" s="626"/>
      <c r="BU12" s="626"/>
      <c r="BV12" s="626"/>
      <c r="BW12" s="626"/>
      <c r="BX12" s="626"/>
      <c r="BY12" s="626"/>
      <c r="BZ12" s="626"/>
      <c r="CA12" s="626"/>
      <c r="CB12" s="666"/>
      <c r="CD12" s="667" t="s">
        <v>251</v>
      </c>
      <c r="CE12" s="664"/>
      <c r="CF12" s="664"/>
      <c r="CG12" s="664"/>
      <c r="CH12" s="664"/>
      <c r="CI12" s="664"/>
      <c r="CJ12" s="664"/>
      <c r="CK12" s="664"/>
      <c r="CL12" s="664"/>
      <c r="CM12" s="664"/>
      <c r="CN12" s="664"/>
      <c r="CO12" s="664"/>
      <c r="CP12" s="664"/>
      <c r="CQ12" s="665"/>
      <c r="CR12" s="623">
        <v>150276</v>
      </c>
      <c r="CS12" s="626"/>
      <c r="CT12" s="626"/>
      <c r="CU12" s="626"/>
      <c r="CV12" s="626"/>
      <c r="CW12" s="626"/>
      <c r="CX12" s="626"/>
      <c r="CY12" s="627"/>
      <c r="CZ12" s="685">
        <v>1.6</v>
      </c>
      <c r="DA12" s="685"/>
      <c r="DB12" s="685"/>
      <c r="DC12" s="685"/>
      <c r="DD12" s="631">
        <v>9467</v>
      </c>
      <c r="DE12" s="626"/>
      <c r="DF12" s="626"/>
      <c r="DG12" s="626"/>
      <c r="DH12" s="626"/>
      <c r="DI12" s="626"/>
      <c r="DJ12" s="626"/>
      <c r="DK12" s="626"/>
      <c r="DL12" s="626"/>
      <c r="DM12" s="626"/>
      <c r="DN12" s="626"/>
      <c r="DO12" s="626"/>
      <c r="DP12" s="627"/>
      <c r="DQ12" s="631">
        <v>126529</v>
      </c>
      <c r="DR12" s="626"/>
      <c r="DS12" s="626"/>
      <c r="DT12" s="626"/>
      <c r="DU12" s="626"/>
      <c r="DV12" s="626"/>
      <c r="DW12" s="626"/>
      <c r="DX12" s="626"/>
      <c r="DY12" s="626"/>
      <c r="DZ12" s="626"/>
      <c r="EA12" s="626"/>
      <c r="EB12" s="626"/>
      <c r="EC12" s="666"/>
    </row>
    <row r="13" spans="2:143" ht="11.25" customHeight="1">
      <c r="B13" s="620" t="s">
        <v>252</v>
      </c>
      <c r="C13" s="621"/>
      <c r="D13" s="621"/>
      <c r="E13" s="621"/>
      <c r="F13" s="621"/>
      <c r="G13" s="621"/>
      <c r="H13" s="621"/>
      <c r="I13" s="621"/>
      <c r="J13" s="621"/>
      <c r="K13" s="621"/>
      <c r="L13" s="621"/>
      <c r="M13" s="621"/>
      <c r="N13" s="621"/>
      <c r="O13" s="621"/>
      <c r="P13" s="621"/>
      <c r="Q13" s="622"/>
      <c r="R13" s="623">
        <v>1480</v>
      </c>
      <c r="S13" s="626"/>
      <c r="T13" s="626"/>
      <c r="U13" s="626"/>
      <c r="V13" s="626"/>
      <c r="W13" s="626"/>
      <c r="X13" s="626"/>
      <c r="Y13" s="627"/>
      <c r="Z13" s="685">
        <v>0</v>
      </c>
      <c r="AA13" s="685"/>
      <c r="AB13" s="685"/>
      <c r="AC13" s="685"/>
      <c r="AD13" s="686">
        <v>1480</v>
      </c>
      <c r="AE13" s="686"/>
      <c r="AF13" s="686"/>
      <c r="AG13" s="686"/>
      <c r="AH13" s="686"/>
      <c r="AI13" s="686"/>
      <c r="AJ13" s="686"/>
      <c r="AK13" s="686"/>
      <c r="AL13" s="628">
        <v>0</v>
      </c>
      <c r="AM13" s="629"/>
      <c r="AN13" s="629"/>
      <c r="AO13" s="687"/>
      <c r="AP13" s="620" t="s">
        <v>253</v>
      </c>
      <c r="AQ13" s="621"/>
      <c r="AR13" s="621"/>
      <c r="AS13" s="621"/>
      <c r="AT13" s="621"/>
      <c r="AU13" s="621"/>
      <c r="AV13" s="621"/>
      <c r="AW13" s="621"/>
      <c r="AX13" s="621"/>
      <c r="AY13" s="621"/>
      <c r="AZ13" s="621"/>
      <c r="BA13" s="621"/>
      <c r="BB13" s="621"/>
      <c r="BC13" s="621"/>
      <c r="BD13" s="621"/>
      <c r="BE13" s="621"/>
      <c r="BF13" s="622"/>
      <c r="BG13" s="623">
        <v>1319335</v>
      </c>
      <c r="BH13" s="626"/>
      <c r="BI13" s="626"/>
      <c r="BJ13" s="626"/>
      <c r="BK13" s="626"/>
      <c r="BL13" s="626"/>
      <c r="BM13" s="626"/>
      <c r="BN13" s="627"/>
      <c r="BO13" s="685">
        <v>43.3</v>
      </c>
      <c r="BP13" s="685"/>
      <c r="BQ13" s="685"/>
      <c r="BR13" s="685"/>
      <c r="BS13" s="631" t="s">
        <v>127</v>
      </c>
      <c r="BT13" s="626"/>
      <c r="BU13" s="626"/>
      <c r="BV13" s="626"/>
      <c r="BW13" s="626"/>
      <c r="BX13" s="626"/>
      <c r="BY13" s="626"/>
      <c r="BZ13" s="626"/>
      <c r="CA13" s="626"/>
      <c r="CB13" s="666"/>
      <c r="CD13" s="667" t="s">
        <v>254</v>
      </c>
      <c r="CE13" s="664"/>
      <c r="CF13" s="664"/>
      <c r="CG13" s="664"/>
      <c r="CH13" s="664"/>
      <c r="CI13" s="664"/>
      <c r="CJ13" s="664"/>
      <c r="CK13" s="664"/>
      <c r="CL13" s="664"/>
      <c r="CM13" s="664"/>
      <c r="CN13" s="664"/>
      <c r="CO13" s="664"/>
      <c r="CP13" s="664"/>
      <c r="CQ13" s="665"/>
      <c r="CR13" s="623">
        <v>806450</v>
      </c>
      <c r="CS13" s="626"/>
      <c r="CT13" s="626"/>
      <c r="CU13" s="626"/>
      <c r="CV13" s="626"/>
      <c r="CW13" s="626"/>
      <c r="CX13" s="626"/>
      <c r="CY13" s="627"/>
      <c r="CZ13" s="685">
        <v>8.4</v>
      </c>
      <c r="DA13" s="685"/>
      <c r="DB13" s="685"/>
      <c r="DC13" s="685"/>
      <c r="DD13" s="631">
        <v>345938</v>
      </c>
      <c r="DE13" s="626"/>
      <c r="DF13" s="626"/>
      <c r="DG13" s="626"/>
      <c r="DH13" s="626"/>
      <c r="DI13" s="626"/>
      <c r="DJ13" s="626"/>
      <c r="DK13" s="626"/>
      <c r="DL13" s="626"/>
      <c r="DM13" s="626"/>
      <c r="DN13" s="626"/>
      <c r="DO13" s="626"/>
      <c r="DP13" s="627"/>
      <c r="DQ13" s="631">
        <v>498074</v>
      </c>
      <c r="DR13" s="626"/>
      <c r="DS13" s="626"/>
      <c r="DT13" s="626"/>
      <c r="DU13" s="626"/>
      <c r="DV13" s="626"/>
      <c r="DW13" s="626"/>
      <c r="DX13" s="626"/>
      <c r="DY13" s="626"/>
      <c r="DZ13" s="626"/>
      <c r="EA13" s="626"/>
      <c r="EB13" s="626"/>
      <c r="EC13" s="666"/>
    </row>
    <row r="14" spans="2:143" ht="11.25" customHeight="1">
      <c r="B14" s="620" t="s">
        <v>255</v>
      </c>
      <c r="C14" s="621"/>
      <c r="D14" s="621"/>
      <c r="E14" s="621"/>
      <c r="F14" s="621"/>
      <c r="G14" s="621"/>
      <c r="H14" s="621"/>
      <c r="I14" s="621"/>
      <c r="J14" s="621"/>
      <c r="K14" s="621"/>
      <c r="L14" s="621"/>
      <c r="M14" s="621"/>
      <c r="N14" s="621"/>
      <c r="O14" s="621"/>
      <c r="P14" s="621"/>
      <c r="Q14" s="622"/>
      <c r="R14" s="623" t="s">
        <v>243</v>
      </c>
      <c r="S14" s="626"/>
      <c r="T14" s="626"/>
      <c r="U14" s="626"/>
      <c r="V14" s="626"/>
      <c r="W14" s="626"/>
      <c r="X14" s="626"/>
      <c r="Y14" s="627"/>
      <c r="Z14" s="685" t="s">
        <v>137</v>
      </c>
      <c r="AA14" s="685"/>
      <c r="AB14" s="685"/>
      <c r="AC14" s="685"/>
      <c r="AD14" s="686" t="s">
        <v>243</v>
      </c>
      <c r="AE14" s="686"/>
      <c r="AF14" s="686"/>
      <c r="AG14" s="686"/>
      <c r="AH14" s="686"/>
      <c r="AI14" s="686"/>
      <c r="AJ14" s="686"/>
      <c r="AK14" s="686"/>
      <c r="AL14" s="628" t="s">
        <v>127</v>
      </c>
      <c r="AM14" s="629"/>
      <c r="AN14" s="629"/>
      <c r="AO14" s="687"/>
      <c r="AP14" s="620" t="s">
        <v>256</v>
      </c>
      <c r="AQ14" s="621"/>
      <c r="AR14" s="621"/>
      <c r="AS14" s="621"/>
      <c r="AT14" s="621"/>
      <c r="AU14" s="621"/>
      <c r="AV14" s="621"/>
      <c r="AW14" s="621"/>
      <c r="AX14" s="621"/>
      <c r="AY14" s="621"/>
      <c r="AZ14" s="621"/>
      <c r="BA14" s="621"/>
      <c r="BB14" s="621"/>
      <c r="BC14" s="621"/>
      <c r="BD14" s="621"/>
      <c r="BE14" s="621"/>
      <c r="BF14" s="622"/>
      <c r="BG14" s="623">
        <v>88234</v>
      </c>
      <c r="BH14" s="626"/>
      <c r="BI14" s="626"/>
      <c r="BJ14" s="626"/>
      <c r="BK14" s="626"/>
      <c r="BL14" s="626"/>
      <c r="BM14" s="626"/>
      <c r="BN14" s="627"/>
      <c r="BO14" s="685">
        <v>2.9</v>
      </c>
      <c r="BP14" s="685"/>
      <c r="BQ14" s="685"/>
      <c r="BR14" s="685"/>
      <c r="BS14" s="631" t="s">
        <v>242</v>
      </c>
      <c r="BT14" s="626"/>
      <c r="BU14" s="626"/>
      <c r="BV14" s="626"/>
      <c r="BW14" s="626"/>
      <c r="BX14" s="626"/>
      <c r="BY14" s="626"/>
      <c r="BZ14" s="626"/>
      <c r="CA14" s="626"/>
      <c r="CB14" s="666"/>
      <c r="CD14" s="667" t="s">
        <v>257</v>
      </c>
      <c r="CE14" s="664"/>
      <c r="CF14" s="664"/>
      <c r="CG14" s="664"/>
      <c r="CH14" s="664"/>
      <c r="CI14" s="664"/>
      <c r="CJ14" s="664"/>
      <c r="CK14" s="664"/>
      <c r="CL14" s="664"/>
      <c r="CM14" s="664"/>
      <c r="CN14" s="664"/>
      <c r="CO14" s="664"/>
      <c r="CP14" s="664"/>
      <c r="CQ14" s="665"/>
      <c r="CR14" s="623">
        <v>450654</v>
      </c>
      <c r="CS14" s="626"/>
      <c r="CT14" s="626"/>
      <c r="CU14" s="626"/>
      <c r="CV14" s="626"/>
      <c r="CW14" s="626"/>
      <c r="CX14" s="626"/>
      <c r="CY14" s="627"/>
      <c r="CZ14" s="685">
        <v>4.7</v>
      </c>
      <c r="DA14" s="685"/>
      <c r="DB14" s="685"/>
      <c r="DC14" s="685"/>
      <c r="DD14" s="631">
        <v>22830</v>
      </c>
      <c r="DE14" s="626"/>
      <c r="DF14" s="626"/>
      <c r="DG14" s="626"/>
      <c r="DH14" s="626"/>
      <c r="DI14" s="626"/>
      <c r="DJ14" s="626"/>
      <c r="DK14" s="626"/>
      <c r="DL14" s="626"/>
      <c r="DM14" s="626"/>
      <c r="DN14" s="626"/>
      <c r="DO14" s="626"/>
      <c r="DP14" s="627"/>
      <c r="DQ14" s="631">
        <v>426059</v>
      </c>
      <c r="DR14" s="626"/>
      <c r="DS14" s="626"/>
      <c r="DT14" s="626"/>
      <c r="DU14" s="626"/>
      <c r="DV14" s="626"/>
      <c r="DW14" s="626"/>
      <c r="DX14" s="626"/>
      <c r="DY14" s="626"/>
      <c r="DZ14" s="626"/>
      <c r="EA14" s="626"/>
      <c r="EB14" s="626"/>
      <c r="EC14" s="666"/>
    </row>
    <row r="15" spans="2:143" ht="11.25" customHeight="1">
      <c r="B15" s="620" t="s">
        <v>258</v>
      </c>
      <c r="C15" s="621"/>
      <c r="D15" s="621"/>
      <c r="E15" s="621"/>
      <c r="F15" s="621"/>
      <c r="G15" s="621"/>
      <c r="H15" s="621"/>
      <c r="I15" s="621"/>
      <c r="J15" s="621"/>
      <c r="K15" s="621"/>
      <c r="L15" s="621"/>
      <c r="M15" s="621"/>
      <c r="N15" s="621"/>
      <c r="O15" s="621"/>
      <c r="P15" s="621"/>
      <c r="Q15" s="622"/>
      <c r="R15" s="623">
        <v>24110</v>
      </c>
      <c r="S15" s="626"/>
      <c r="T15" s="626"/>
      <c r="U15" s="626"/>
      <c r="V15" s="626"/>
      <c r="W15" s="626"/>
      <c r="X15" s="626"/>
      <c r="Y15" s="627"/>
      <c r="Z15" s="685">
        <v>0.2</v>
      </c>
      <c r="AA15" s="685"/>
      <c r="AB15" s="685"/>
      <c r="AC15" s="685"/>
      <c r="AD15" s="686">
        <v>24110</v>
      </c>
      <c r="AE15" s="686"/>
      <c r="AF15" s="686"/>
      <c r="AG15" s="686"/>
      <c r="AH15" s="686"/>
      <c r="AI15" s="686"/>
      <c r="AJ15" s="686"/>
      <c r="AK15" s="686"/>
      <c r="AL15" s="628">
        <v>0.4</v>
      </c>
      <c r="AM15" s="629"/>
      <c r="AN15" s="629"/>
      <c r="AO15" s="687"/>
      <c r="AP15" s="620" t="s">
        <v>259</v>
      </c>
      <c r="AQ15" s="621"/>
      <c r="AR15" s="621"/>
      <c r="AS15" s="621"/>
      <c r="AT15" s="621"/>
      <c r="AU15" s="621"/>
      <c r="AV15" s="621"/>
      <c r="AW15" s="621"/>
      <c r="AX15" s="621"/>
      <c r="AY15" s="621"/>
      <c r="AZ15" s="621"/>
      <c r="BA15" s="621"/>
      <c r="BB15" s="621"/>
      <c r="BC15" s="621"/>
      <c r="BD15" s="621"/>
      <c r="BE15" s="621"/>
      <c r="BF15" s="622"/>
      <c r="BG15" s="623">
        <v>172171</v>
      </c>
      <c r="BH15" s="626"/>
      <c r="BI15" s="626"/>
      <c r="BJ15" s="626"/>
      <c r="BK15" s="626"/>
      <c r="BL15" s="626"/>
      <c r="BM15" s="626"/>
      <c r="BN15" s="627"/>
      <c r="BO15" s="685">
        <v>5.7</v>
      </c>
      <c r="BP15" s="685"/>
      <c r="BQ15" s="685"/>
      <c r="BR15" s="685"/>
      <c r="BS15" s="631" t="s">
        <v>243</v>
      </c>
      <c r="BT15" s="626"/>
      <c r="BU15" s="626"/>
      <c r="BV15" s="626"/>
      <c r="BW15" s="626"/>
      <c r="BX15" s="626"/>
      <c r="BY15" s="626"/>
      <c r="BZ15" s="626"/>
      <c r="CA15" s="626"/>
      <c r="CB15" s="666"/>
      <c r="CD15" s="667" t="s">
        <v>260</v>
      </c>
      <c r="CE15" s="664"/>
      <c r="CF15" s="664"/>
      <c r="CG15" s="664"/>
      <c r="CH15" s="664"/>
      <c r="CI15" s="664"/>
      <c r="CJ15" s="664"/>
      <c r="CK15" s="664"/>
      <c r="CL15" s="664"/>
      <c r="CM15" s="664"/>
      <c r="CN15" s="664"/>
      <c r="CO15" s="664"/>
      <c r="CP15" s="664"/>
      <c r="CQ15" s="665"/>
      <c r="CR15" s="623">
        <v>1195617</v>
      </c>
      <c r="CS15" s="626"/>
      <c r="CT15" s="626"/>
      <c r="CU15" s="626"/>
      <c r="CV15" s="626"/>
      <c r="CW15" s="626"/>
      <c r="CX15" s="626"/>
      <c r="CY15" s="627"/>
      <c r="CZ15" s="685">
        <v>12.4</v>
      </c>
      <c r="DA15" s="685"/>
      <c r="DB15" s="685"/>
      <c r="DC15" s="685"/>
      <c r="DD15" s="631">
        <v>174919</v>
      </c>
      <c r="DE15" s="626"/>
      <c r="DF15" s="626"/>
      <c r="DG15" s="626"/>
      <c r="DH15" s="626"/>
      <c r="DI15" s="626"/>
      <c r="DJ15" s="626"/>
      <c r="DK15" s="626"/>
      <c r="DL15" s="626"/>
      <c r="DM15" s="626"/>
      <c r="DN15" s="626"/>
      <c r="DO15" s="626"/>
      <c r="DP15" s="627"/>
      <c r="DQ15" s="631">
        <v>873463</v>
      </c>
      <c r="DR15" s="626"/>
      <c r="DS15" s="626"/>
      <c r="DT15" s="626"/>
      <c r="DU15" s="626"/>
      <c r="DV15" s="626"/>
      <c r="DW15" s="626"/>
      <c r="DX15" s="626"/>
      <c r="DY15" s="626"/>
      <c r="DZ15" s="626"/>
      <c r="EA15" s="626"/>
      <c r="EB15" s="626"/>
      <c r="EC15" s="666"/>
    </row>
    <row r="16" spans="2:143" ht="11.25" customHeight="1">
      <c r="B16" s="620" t="s">
        <v>261</v>
      </c>
      <c r="C16" s="621"/>
      <c r="D16" s="621"/>
      <c r="E16" s="621"/>
      <c r="F16" s="621"/>
      <c r="G16" s="621"/>
      <c r="H16" s="621"/>
      <c r="I16" s="621"/>
      <c r="J16" s="621"/>
      <c r="K16" s="621"/>
      <c r="L16" s="621"/>
      <c r="M16" s="621"/>
      <c r="N16" s="621"/>
      <c r="O16" s="621"/>
      <c r="P16" s="621"/>
      <c r="Q16" s="622"/>
      <c r="R16" s="623" t="s">
        <v>243</v>
      </c>
      <c r="S16" s="626"/>
      <c r="T16" s="626"/>
      <c r="U16" s="626"/>
      <c r="V16" s="626"/>
      <c r="W16" s="626"/>
      <c r="X16" s="626"/>
      <c r="Y16" s="627"/>
      <c r="Z16" s="685" t="s">
        <v>137</v>
      </c>
      <c r="AA16" s="685"/>
      <c r="AB16" s="685"/>
      <c r="AC16" s="685"/>
      <c r="AD16" s="686" t="s">
        <v>243</v>
      </c>
      <c r="AE16" s="686"/>
      <c r="AF16" s="686"/>
      <c r="AG16" s="686"/>
      <c r="AH16" s="686"/>
      <c r="AI16" s="686"/>
      <c r="AJ16" s="686"/>
      <c r="AK16" s="686"/>
      <c r="AL16" s="628" t="s">
        <v>137</v>
      </c>
      <c r="AM16" s="629"/>
      <c r="AN16" s="629"/>
      <c r="AO16" s="687"/>
      <c r="AP16" s="620" t="s">
        <v>262</v>
      </c>
      <c r="AQ16" s="621"/>
      <c r="AR16" s="621"/>
      <c r="AS16" s="621"/>
      <c r="AT16" s="621"/>
      <c r="AU16" s="621"/>
      <c r="AV16" s="621"/>
      <c r="AW16" s="621"/>
      <c r="AX16" s="621"/>
      <c r="AY16" s="621"/>
      <c r="AZ16" s="621"/>
      <c r="BA16" s="621"/>
      <c r="BB16" s="621"/>
      <c r="BC16" s="621"/>
      <c r="BD16" s="621"/>
      <c r="BE16" s="621"/>
      <c r="BF16" s="622"/>
      <c r="BG16" s="623" t="s">
        <v>137</v>
      </c>
      <c r="BH16" s="626"/>
      <c r="BI16" s="626"/>
      <c r="BJ16" s="626"/>
      <c r="BK16" s="626"/>
      <c r="BL16" s="626"/>
      <c r="BM16" s="626"/>
      <c r="BN16" s="627"/>
      <c r="BO16" s="685" t="s">
        <v>137</v>
      </c>
      <c r="BP16" s="685"/>
      <c r="BQ16" s="685"/>
      <c r="BR16" s="685"/>
      <c r="BS16" s="631" t="s">
        <v>243</v>
      </c>
      <c r="BT16" s="626"/>
      <c r="BU16" s="626"/>
      <c r="BV16" s="626"/>
      <c r="BW16" s="626"/>
      <c r="BX16" s="626"/>
      <c r="BY16" s="626"/>
      <c r="BZ16" s="626"/>
      <c r="CA16" s="626"/>
      <c r="CB16" s="666"/>
      <c r="CD16" s="667" t="s">
        <v>263</v>
      </c>
      <c r="CE16" s="664"/>
      <c r="CF16" s="664"/>
      <c r="CG16" s="664"/>
      <c r="CH16" s="664"/>
      <c r="CI16" s="664"/>
      <c r="CJ16" s="664"/>
      <c r="CK16" s="664"/>
      <c r="CL16" s="664"/>
      <c r="CM16" s="664"/>
      <c r="CN16" s="664"/>
      <c r="CO16" s="664"/>
      <c r="CP16" s="664"/>
      <c r="CQ16" s="665"/>
      <c r="CR16" s="623">
        <v>3910</v>
      </c>
      <c r="CS16" s="626"/>
      <c r="CT16" s="626"/>
      <c r="CU16" s="626"/>
      <c r="CV16" s="626"/>
      <c r="CW16" s="626"/>
      <c r="CX16" s="626"/>
      <c r="CY16" s="627"/>
      <c r="CZ16" s="685">
        <v>0</v>
      </c>
      <c r="DA16" s="685"/>
      <c r="DB16" s="685"/>
      <c r="DC16" s="685"/>
      <c r="DD16" s="631" t="s">
        <v>243</v>
      </c>
      <c r="DE16" s="626"/>
      <c r="DF16" s="626"/>
      <c r="DG16" s="626"/>
      <c r="DH16" s="626"/>
      <c r="DI16" s="626"/>
      <c r="DJ16" s="626"/>
      <c r="DK16" s="626"/>
      <c r="DL16" s="626"/>
      <c r="DM16" s="626"/>
      <c r="DN16" s="626"/>
      <c r="DO16" s="626"/>
      <c r="DP16" s="627"/>
      <c r="DQ16" s="631">
        <v>327</v>
      </c>
      <c r="DR16" s="626"/>
      <c r="DS16" s="626"/>
      <c r="DT16" s="626"/>
      <c r="DU16" s="626"/>
      <c r="DV16" s="626"/>
      <c r="DW16" s="626"/>
      <c r="DX16" s="626"/>
      <c r="DY16" s="626"/>
      <c r="DZ16" s="626"/>
      <c r="EA16" s="626"/>
      <c r="EB16" s="626"/>
      <c r="EC16" s="666"/>
    </row>
    <row r="17" spans="2:133" ht="11.25" customHeight="1">
      <c r="B17" s="620" t="s">
        <v>264</v>
      </c>
      <c r="C17" s="621"/>
      <c r="D17" s="621"/>
      <c r="E17" s="621"/>
      <c r="F17" s="621"/>
      <c r="G17" s="621"/>
      <c r="H17" s="621"/>
      <c r="I17" s="621"/>
      <c r="J17" s="621"/>
      <c r="K17" s="621"/>
      <c r="L17" s="621"/>
      <c r="M17" s="621"/>
      <c r="N17" s="621"/>
      <c r="O17" s="621"/>
      <c r="P17" s="621"/>
      <c r="Q17" s="622"/>
      <c r="R17" s="623">
        <v>22626</v>
      </c>
      <c r="S17" s="626"/>
      <c r="T17" s="626"/>
      <c r="U17" s="626"/>
      <c r="V17" s="626"/>
      <c r="W17" s="626"/>
      <c r="X17" s="626"/>
      <c r="Y17" s="627"/>
      <c r="Z17" s="685">
        <v>0.2</v>
      </c>
      <c r="AA17" s="685"/>
      <c r="AB17" s="685"/>
      <c r="AC17" s="685"/>
      <c r="AD17" s="686">
        <v>22626</v>
      </c>
      <c r="AE17" s="686"/>
      <c r="AF17" s="686"/>
      <c r="AG17" s="686"/>
      <c r="AH17" s="686"/>
      <c r="AI17" s="686"/>
      <c r="AJ17" s="686"/>
      <c r="AK17" s="686"/>
      <c r="AL17" s="628">
        <v>0.4</v>
      </c>
      <c r="AM17" s="629"/>
      <c r="AN17" s="629"/>
      <c r="AO17" s="687"/>
      <c r="AP17" s="620" t="s">
        <v>265</v>
      </c>
      <c r="AQ17" s="621"/>
      <c r="AR17" s="621"/>
      <c r="AS17" s="621"/>
      <c r="AT17" s="621"/>
      <c r="AU17" s="621"/>
      <c r="AV17" s="621"/>
      <c r="AW17" s="621"/>
      <c r="AX17" s="621"/>
      <c r="AY17" s="621"/>
      <c r="AZ17" s="621"/>
      <c r="BA17" s="621"/>
      <c r="BB17" s="621"/>
      <c r="BC17" s="621"/>
      <c r="BD17" s="621"/>
      <c r="BE17" s="621"/>
      <c r="BF17" s="622"/>
      <c r="BG17" s="623" t="s">
        <v>243</v>
      </c>
      <c r="BH17" s="626"/>
      <c r="BI17" s="626"/>
      <c r="BJ17" s="626"/>
      <c r="BK17" s="626"/>
      <c r="BL17" s="626"/>
      <c r="BM17" s="626"/>
      <c r="BN17" s="627"/>
      <c r="BO17" s="685" t="s">
        <v>243</v>
      </c>
      <c r="BP17" s="685"/>
      <c r="BQ17" s="685"/>
      <c r="BR17" s="685"/>
      <c r="BS17" s="631" t="s">
        <v>243</v>
      </c>
      <c r="BT17" s="626"/>
      <c r="BU17" s="626"/>
      <c r="BV17" s="626"/>
      <c r="BW17" s="626"/>
      <c r="BX17" s="626"/>
      <c r="BY17" s="626"/>
      <c r="BZ17" s="626"/>
      <c r="CA17" s="626"/>
      <c r="CB17" s="666"/>
      <c r="CD17" s="667" t="s">
        <v>266</v>
      </c>
      <c r="CE17" s="664"/>
      <c r="CF17" s="664"/>
      <c r="CG17" s="664"/>
      <c r="CH17" s="664"/>
      <c r="CI17" s="664"/>
      <c r="CJ17" s="664"/>
      <c r="CK17" s="664"/>
      <c r="CL17" s="664"/>
      <c r="CM17" s="664"/>
      <c r="CN17" s="664"/>
      <c r="CO17" s="664"/>
      <c r="CP17" s="664"/>
      <c r="CQ17" s="665"/>
      <c r="CR17" s="623">
        <v>887919</v>
      </c>
      <c r="CS17" s="626"/>
      <c r="CT17" s="626"/>
      <c r="CU17" s="626"/>
      <c r="CV17" s="626"/>
      <c r="CW17" s="626"/>
      <c r="CX17" s="626"/>
      <c r="CY17" s="627"/>
      <c r="CZ17" s="685">
        <v>9.1999999999999993</v>
      </c>
      <c r="DA17" s="685"/>
      <c r="DB17" s="685"/>
      <c r="DC17" s="685"/>
      <c r="DD17" s="631" t="s">
        <v>127</v>
      </c>
      <c r="DE17" s="626"/>
      <c r="DF17" s="626"/>
      <c r="DG17" s="626"/>
      <c r="DH17" s="626"/>
      <c r="DI17" s="626"/>
      <c r="DJ17" s="626"/>
      <c r="DK17" s="626"/>
      <c r="DL17" s="626"/>
      <c r="DM17" s="626"/>
      <c r="DN17" s="626"/>
      <c r="DO17" s="626"/>
      <c r="DP17" s="627"/>
      <c r="DQ17" s="631">
        <v>866887</v>
      </c>
      <c r="DR17" s="626"/>
      <c r="DS17" s="626"/>
      <c r="DT17" s="626"/>
      <c r="DU17" s="626"/>
      <c r="DV17" s="626"/>
      <c r="DW17" s="626"/>
      <c r="DX17" s="626"/>
      <c r="DY17" s="626"/>
      <c r="DZ17" s="626"/>
      <c r="EA17" s="626"/>
      <c r="EB17" s="626"/>
      <c r="EC17" s="666"/>
    </row>
    <row r="18" spans="2:133" ht="11.25" customHeight="1">
      <c r="B18" s="620" t="s">
        <v>267</v>
      </c>
      <c r="C18" s="621"/>
      <c r="D18" s="621"/>
      <c r="E18" s="621"/>
      <c r="F18" s="621"/>
      <c r="G18" s="621"/>
      <c r="H18" s="621"/>
      <c r="I18" s="621"/>
      <c r="J18" s="621"/>
      <c r="K18" s="621"/>
      <c r="L18" s="621"/>
      <c r="M18" s="621"/>
      <c r="N18" s="621"/>
      <c r="O18" s="621"/>
      <c r="P18" s="621"/>
      <c r="Q18" s="622"/>
      <c r="R18" s="623">
        <v>2248297</v>
      </c>
      <c r="S18" s="626"/>
      <c r="T18" s="626"/>
      <c r="U18" s="626"/>
      <c r="V18" s="626"/>
      <c r="W18" s="626"/>
      <c r="X18" s="626"/>
      <c r="Y18" s="627"/>
      <c r="Z18" s="685">
        <v>22.9</v>
      </c>
      <c r="AA18" s="685"/>
      <c r="AB18" s="685"/>
      <c r="AC18" s="685"/>
      <c r="AD18" s="686">
        <v>2110671</v>
      </c>
      <c r="AE18" s="686"/>
      <c r="AF18" s="686"/>
      <c r="AG18" s="686"/>
      <c r="AH18" s="686"/>
      <c r="AI18" s="686"/>
      <c r="AJ18" s="686"/>
      <c r="AK18" s="686"/>
      <c r="AL18" s="628">
        <v>36.1</v>
      </c>
      <c r="AM18" s="629"/>
      <c r="AN18" s="629"/>
      <c r="AO18" s="687"/>
      <c r="AP18" s="620" t="s">
        <v>268</v>
      </c>
      <c r="AQ18" s="621"/>
      <c r="AR18" s="621"/>
      <c r="AS18" s="621"/>
      <c r="AT18" s="621"/>
      <c r="AU18" s="621"/>
      <c r="AV18" s="621"/>
      <c r="AW18" s="621"/>
      <c r="AX18" s="621"/>
      <c r="AY18" s="621"/>
      <c r="AZ18" s="621"/>
      <c r="BA18" s="621"/>
      <c r="BB18" s="621"/>
      <c r="BC18" s="621"/>
      <c r="BD18" s="621"/>
      <c r="BE18" s="621"/>
      <c r="BF18" s="622"/>
      <c r="BG18" s="623" t="s">
        <v>137</v>
      </c>
      <c r="BH18" s="626"/>
      <c r="BI18" s="626"/>
      <c r="BJ18" s="626"/>
      <c r="BK18" s="626"/>
      <c r="BL18" s="626"/>
      <c r="BM18" s="626"/>
      <c r="BN18" s="627"/>
      <c r="BO18" s="685" t="s">
        <v>243</v>
      </c>
      <c r="BP18" s="685"/>
      <c r="BQ18" s="685"/>
      <c r="BR18" s="685"/>
      <c r="BS18" s="631" t="s">
        <v>243</v>
      </c>
      <c r="BT18" s="626"/>
      <c r="BU18" s="626"/>
      <c r="BV18" s="626"/>
      <c r="BW18" s="626"/>
      <c r="BX18" s="626"/>
      <c r="BY18" s="626"/>
      <c r="BZ18" s="626"/>
      <c r="CA18" s="626"/>
      <c r="CB18" s="666"/>
      <c r="CD18" s="667" t="s">
        <v>269</v>
      </c>
      <c r="CE18" s="664"/>
      <c r="CF18" s="664"/>
      <c r="CG18" s="664"/>
      <c r="CH18" s="664"/>
      <c r="CI18" s="664"/>
      <c r="CJ18" s="664"/>
      <c r="CK18" s="664"/>
      <c r="CL18" s="664"/>
      <c r="CM18" s="664"/>
      <c r="CN18" s="664"/>
      <c r="CO18" s="664"/>
      <c r="CP18" s="664"/>
      <c r="CQ18" s="665"/>
      <c r="CR18" s="623" t="s">
        <v>137</v>
      </c>
      <c r="CS18" s="626"/>
      <c r="CT18" s="626"/>
      <c r="CU18" s="626"/>
      <c r="CV18" s="626"/>
      <c r="CW18" s="626"/>
      <c r="CX18" s="626"/>
      <c r="CY18" s="627"/>
      <c r="CZ18" s="685" t="s">
        <v>137</v>
      </c>
      <c r="DA18" s="685"/>
      <c r="DB18" s="685"/>
      <c r="DC18" s="685"/>
      <c r="DD18" s="631" t="s">
        <v>137</v>
      </c>
      <c r="DE18" s="626"/>
      <c r="DF18" s="626"/>
      <c r="DG18" s="626"/>
      <c r="DH18" s="626"/>
      <c r="DI18" s="626"/>
      <c r="DJ18" s="626"/>
      <c r="DK18" s="626"/>
      <c r="DL18" s="626"/>
      <c r="DM18" s="626"/>
      <c r="DN18" s="626"/>
      <c r="DO18" s="626"/>
      <c r="DP18" s="627"/>
      <c r="DQ18" s="631" t="s">
        <v>127</v>
      </c>
      <c r="DR18" s="626"/>
      <c r="DS18" s="626"/>
      <c r="DT18" s="626"/>
      <c r="DU18" s="626"/>
      <c r="DV18" s="626"/>
      <c r="DW18" s="626"/>
      <c r="DX18" s="626"/>
      <c r="DY18" s="626"/>
      <c r="DZ18" s="626"/>
      <c r="EA18" s="626"/>
      <c r="EB18" s="626"/>
      <c r="EC18" s="666"/>
    </row>
    <row r="19" spans="2:133" ht="11.25" customHeight="1">
      <c r="B19" s="620" t="s">
        <v>270</v>
      </c>
      <c r="C19" s="621"/>
      <c r="D19" s="621"/>
      <c r="E19" s="621"/>
      <c r="F19" s="621"/>
      <c r="G19" s="621"/>
      <c r="H19" s="621"/>
      <c r="I19" s="621"/>
      <c r="J19" s="621"/>
      <c r="K19" s="621"/>
      <c r="L19" s="621"/>
      <c r="M19" s="621"/>
      <c r="N19" s="621"/>
      <c r="O19" s="621"/>
      <c r="P19" s="621"/>
      <c r="Q19" s="622"/>
      <c r="R19" s="623">
        <v>2110671</v>
      </c>
      <c r="S19" s="626"/>
      <c r="T19" s="626"/>
      <c r="U19" s="626"/>
      <c r="V19" s="626"/>
      <c r="W19" s="626"/>
      <c r="X19" s="626"/>
      <c r="Y19" s="627"/>
      <c r="Z19" s="685">
        <v>21.5</v>
      </c>
      <c r="AA19" s="685"/>
      <c r="AB19" s="685"/>
      <c r="AC19" s="685"/>
      <c r="AD19" s="686">
        <v>2110671</v>
      </c>
      <c r="AE19" s="686"/>
      <c r="AF19" s="686"/>
      <c r="AG19" s="686"/>
      <c r="AH19" s="686"/>
      <c r="AI19" s="686"/>
      <c r="AJ19" s="686"/>
      <c r="AK19" s="686"/>
      <c r="AL19" s="628">
        <v>36.1</v>
      </c>
      <c r="AM19" s="629"/>
      <c r="AN19" s="629"/>
      <c r="AO19" s="687"/>
      <c r="AP19" s="620" t="s">
        <v>271</v>
      </c>
      <c r="AQ19" s="621"/>
      <c r="AR19" s="621"/>
      <c r="AS19" s="621"/>
      <c r="AT19" s="621"/>
      <c r="AU19" s="621"/>
      <c r="AV19" s="621"/>
      <c r="AW19" s="621"/>
      <c r="AX19" s="621"/>
      <c r="AY19" s="621"/>
      <c r="AZ19" s="621"/>
      <c r="BA19" s="621"/>
      <c r="BB19" s="621"/>
      <c r="BC19" s="621"/>
      <c r="BD19" s="621"/>
      <c r="BE19" s="621"/>
      <c r="BF19" s="622"/>
      <c r="BG19" s="623">
        <v>27251</v>
      </c>
      <c r="BH19" s="626"/>
      <c r="BI19" s="626"/>
      <c r="BJ19" s="626"/>
      <c r="BK19" s="626"/>
      <c r="BL19" s="626"/>
      <c r="BM19" s="626"/>
      <c r="BN19" s="627"/>
      <c r="BO19" s="685">
        <v>0.9</v>
      </c>
      <c r="BP19" s="685"/>
      <c r="BQ19" s="685"/>
      <c r="BR19" s="685"/>
      <c r="BS19" s="631" t="s">
        <v>137</v>
      </c>
      <c r="BT19" s="626"/>
      <c r="BU19" s="626"/>
      <c r="BV19" s="626"/>
      <c r="BW19" s="626"/>
      <c r="BX19" s="626"/>
      <c r="BY19" s="626"/>
      <c r="BZ19" s="626"/>
      <c r="CA19" s="626"/>
      <c r="CB19" s="666"/>
      <c r="CD19" s="667" t="s">
        <v>272</v>
      </c>
      <c r="CE19" s="664"/>
      <c r="CF19" s="664"/>
      <c r="CG19" s="664"/>
      <c r="CH19" s="664"/>
      <c r="CI19" s="664"/>
      <c r="CJ19" s="664"/>
      <c r="CK19" s="664"/>
      <c r="CL19" s="664"/>
      <c r="CM19" s="664"/>
      <c r="CN19" s="664"/>
      <c r="CO19" s="664"/>
      <c r="CP19" s="664"/>
      <c r="CQ19" s="665"/>
      <c r="CR19" s="623" t="s">
        <v>137</v>
      </c>
      <c r="CS19" s="626"/>
      <c r="CT19" s="626"/>
      <c r="CU19" s="626"/>
      <c r="CV19" s="626"/>
      <c r="CW19" s="626"/>
      <c r="CX19" s="626"/>
      <c r="CY19" s="627"/>
      <c r="CZ19" s="685" t="s">
        <v>137</v>
      </c>
      <c r="DA19" s="685"/>
      <c r="DB19" s="685"/>
      <c r="DC19" s="685"/>
      <c r="DD19" s="631" t="s">
        <v>137</v>
      </c>
      <c r="DE19" s="626"/>
      <c r="DF19" s="626"/>
      <c r="DG19" s="626"/>
      <c r="DH19" s="626"/>
      <c r="DI19" s="626"/>
      <c r="DJ19" s="626"/>
      <c r="DK19" s="626"/>
      <c r="DL19" s="626"/>
      <c r="DM19" s="626"/>
      <c r="DN19" s="626"/>
      <c r="DO19" s="626"/>
      <c r="DP19" s="627"/>
      <c r="DQ19" s="631" t="s">
        <v>137</v>
      </c>
      <c r="DR19" s="626"/>
      <c r="DS19" s="626"/>
      <c r="DT19" s="626"/>
      <c r="DU19" s="626"/>
      <c r="DV19" s="626"/>
      <c r="DW19" s="626"/>
      <c r="DX19" s="626"/>
      <c r="DY19" s="626"/>
      <c r="DZ19" s="626"/>
      <c r="EA19" s="626"/>
      <c r="EB19" s="626"/>
      <c r="EC19" s="666"/>
    </row>
    <row r="20" spans="2:133" ht="11.25" customHeight="1">
      <c r="B20" s="620" t="s">
        <v>273</v>
      </c>
      <c r="C20" s="621"/>
      <c r="D20" s="621"/>
      <c r="E20" s="621"/>
      <c r="F20" s="621"/>
      <c r="G20" s="621"/>
      <c r="H20" s="621"/>
      <c r="I20" s="621"/>
      <c r="J20" s="621"/>
      <c r="K20" s="621"/>
      <c r="L20" s="621"/>
      <c r="M20" s="621"/>
      <c r="N20" s="621"/>
      <c r="O20" s="621"/>
      <c r="P20" s="621"/>
      <c r="Q20" s="622"/>
      <c r="R20" s="623">
        <v>137626</v>
      </c>
      <c r="S20" s="626"/>
      <c r="T20" s="626"/>
      <c r="U20" s="626"/>
      <c r="V20" s="626"/>
      <c r="W20" s="626"/>
      <c r="X20" s="626"/>
      <c r="Y20" s="627"/>
      <c r="Z20" s="685">
        <v>1.4</v>
      </c>
      <c r="AA20" s="685"/>
      <c r="AB20" s="685"/>
      <c r="AC20" s="685"/>
      <c r="AD20" s="686" t="s">
        <v>242</v>
      </c>
      <c r="AE20" s="686"/>
      <c r="AF20" s="686"/>
      <c r="AG20" s="686"/>
      <c r="AH20" s="686"/>
      <c r="AI20" s="686"/>
      <c r="AJ20" s="686"/>
      <c r="AK20" s="686"/>
      <c r="AL20" s="628" t="s">
        <v>242</v>
      </c>
      <c r="AM20" s="629"/>
      <c r="AN20" s="629"/>
      <c r="AO20" s="687"/>
      <c r="AP20" s="620" t="s">
        <v>274</v>
      </c>
      <c r="AQ20" s="621"/>
      <c r="AR20" s="621"/>
      <c r="AS20" s="621"/>
      <c r="AT20" s="621"/>
      <c r="AU20" s="621"/>
      <c r="AV20" s="621"/>
      <c r="AW20" s="621"/>
      <c r="AX20" s="621"/>
      <c r="AY20" s="621"/>
      <c r="AZ20" s="621"/>
      <c r="BA20" s="621"/>
      <c r="BB20" s="621"/>
      <c r="BC20" s="621"/>
      <c r="BD20" s="621"/>
      <c r="BE20" s="621"/>
      <c r="BF20" s="622"/>
      <c r="BG20" s="623">
        <v>27251</v>
      </c>
      <c r="BH20" s="626"/>
      <c r="BI20" s="626"/>
      <c r="BJ20" s="626"/>
      <c r="BK20" s="626"/>
      <c r="BL20" s="626"/>
      <c r="BM20" s="626"/>
      <c r="BN20" s="627"/>
      <c r="BO20" s="685">
        <v>0.9</v>
      </c>
      <c r="BP20" s="685"/>
      <c r="BQ20" s="685"/>
      <c r="BR20" s="685"/>
      <c r="BS20" s="631" t="s">
        <v>243</v>
      </c>
      <c r="BT20" s="626"/>
      <c r="BU20" s="626"/>
      <c r="BV20" s="626"/>
      <c r="BW20" s="626"/>
      <c r="BX20" s="626"/>
      <c r="BY20" s="626"/>
      <c r="BZ20" s="626"/>
      <c r="CA20" s="626"/>
      <c r="CB20" s="666"/>
      <c r="CD20" s="667" t="s">
        <v>275</v>
      </c>
      <c r="CE20" s="664"/>
      <c r="CF20" s="664"/>
      <c r="CG20" s="664"/>
      <c r="CH20" s="664"/>
      <c r="CI20" s="664"/>
      <c r="CJ20" s="664"/>
      <c r="CK20" s="664"/>
      <c r="CL20" s="664"/>
      <c r="CM20" s="664"/>
      <c r="CN20" s="664"/>
      <c r="CO20" s="664"/>
      <c r="CP20" s="664"/>
      <c r="CQ20" s="665"/>
      <c r="CR20" s="623">
        <v>9632646</v>
      </c>
      <c r="CS20" s="626"/>
      <c r="CT20" s="626"/>
      <c r="CU20" s="626"/>
      <c r="CV20" s="626"/>
      <c r="CW20" s="626"/>
      <c r="CX20" s="626"/>
      <c r="CY20" s="627"/>
      <c r="CZ20" s="685">
        <v>100</v>
      </c>
      <c r="DA20" s="685"/>
      <c r="DB20" s="685"/>
      <c r="DC20" s="685"/>
      <c r="DD20" s="631">
        <v>858565</v>
      </c>
      <c r="DE20" s="626"/>
      <c r="DF20" s="626"/>
      <c r="DG20" s="626"/>
      <c r="DH20" s="626"/>
      <c r="DI20" s="626"/>
      <c r="DJ20" s="626"/>
      <c r="DK20" s="626"/>
      <c r="DL20" s="626"/>
      <c r="DM20" s="626"/>
      <c r="DN20" s="626"/>
      <c r="DO20" s="626"/>
      <c r="DP20" s="627"/>
      <c r="DQ20" s="631">
        <v>6582400</v>
      </c>
      <c r="DR20" s="626"/>
      <c r="DS20" s="626"/>
      <c r="DT20" s="626"/>
      <c r="DU20" s="626"/>
      <c r="DV20" s="626"/>
      <c r="DW20" s="626"/>
      <c r="DX20" s="626"/>
      <c r="DY20" s="626"/>
      <c r="DZ20" s="626"/>
      <c r="EA20" s="626"/>
      <c r="EB20" s="626"/>
      <c r="EC20" s="666"/>
    </row>
    <row r="21" spans="2:133" ht="11.25" customHeight="1">
      <c r="B21" s="620" t="s">
        <v>276</v>
      </c>
      <c r="C21" s="621"/>
      <c r="D21" s="621"/>
      <c r="E21" s="621"/>
      <c r="F21" s="621"/>
      <c r="G21" s="621"/>
      <c r="H21" s="621"/>
      <c r="I21" s="621"/>
      <c r="J21" s="621"/>
      <c r="K21" s="621"/>
      <c r="L21" s="621"/>
      <c r="M21" s="621"/>
      <c r="N21" s="621"/>
      <c r="O21" s="621"/>
      <c r="P21" s="621"/>
      <c r="Q21" s="622"/>
      <c r="R21" s="623" t="s">
        <v>127</v>
      </c>
      <c r="S21" s="626"/>
      <c r="T21" s="626"/>
      <c r="U21" s="626"/>
      <c r="V21" s="626"/>
      <c r="W21" s="626"/>
      <c r="X21" s="626"/>
      <c r="Y21" s="627"/>
      <c r="Z21" s="685" t="s">
        <v>242</v>
      </c>
      <c r="AA21" s="685"/>
      <c r="AB21" s="685"/>
      <c r="AC21" s="685"/>
      <c r="AD21" s="686" t="s">
        <v>243</v>
      </c>
      <c r="AE21" s="686"/>
      <c r="AF21" s="686"/>
      <c r="AG21" s="686"/>
      <c r="AH21" s="686"/>
      <c r="AI21" s="686"/>
      <c r="AJ21" s="686"/>
      <c r="AK21" s="686"/>
      <c r="AL21" s="628" t="s">
        <v>243</v>
      </c>
      <c r="AM21" s="629"/>
      <c r="AN21" s="629"/>
      <c r="AO21" s="687"/>
      <c r="AP21" s="731" t="s">
        <v>277</v>
      </c>
      <c r="AQ21" s="738"/>
      <c r="AR21" s="738"/>
      <c r="AS21" s="738"/>
      <c r="AT21" s="738"/>
      <c r="AU21" s="738"/>
      <c r="AV21" s="738"/>
      <c r="AW21" s="738"/>
      <c r="AX21" s="738"/>
      <c r="AY21" s="738"/>
      <c r="AZ21" s="738"/>
      <c r="BA21" s="738"/>
      <c r="BB21" s="738"/>
      <c r="BC21" s="738"/>
      <c r="BD21" s="738"/>
      <c r="BE21" s="738"/>
      <c r="BF21" s="733"/>
      <c r="BG21" s="623">
        <v>27251</v>
      </c>
      <c r="BH21" s="626"/>
      <c r="BI21" s="626"/>
      <c r="BJ21" s="626"/>
      <c r="BK21" s="626"/>
      <c r="BL21" s="626"/>
      <c r="BM21" s="626"/>
      <c r="BN21" s="627"/>
      <c r="BO21" s="685">
        <v>0.9</v>
      </c>
      <c r="BP21" s="685"/>
      <c r="BQ21" s="685"/>
      <c r="BR21" s="685"/>
      <c r="BS21" s="631" t="s">
        <v>243</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278</v>
      </c>
      <c r="C22" s="621"/>
      <c r="D22" s="621"/>
      <c r="E22" s="621"/>
      <c r="F22" s="621"/>
      <c r="G22" s="621"/>
      <c r="H22" s="621"/>
      <c r="I22" s="621"/>
      <c r="J22" s="621"/>
      <c r="K22" s="621"/>
      <c r="L22" s="621"/>
      <c r="M22" s="621"/>
      <c r="N22" s="621"/>
      <c r="O22" s="621"/>
      <c r="P22" s="621"/>
      <c r="Q22" s="622"/>
      <c r="R22" s="623">
        <v>5961847</v>
      </c>
      <c r="S22" s="626"/>
      <c r="T22" s="626"/>
      <c r="U22" s="626"/>
      <c r="V22" s="626"/>
      <c r="W22" s="626"/>
      <c r="X22" s="626"/>
      <c r="Y22" s="627"/>
      <c r="Z22" s="685">
        <v>60.8</v>
      </c>
      <c r="AA22" s="685"/>
      <c r="AB22" s="685"/>
      <c r="AC22" s="685"/>
      <c r="AD22" s="686">
        <v>5824221</v>
      </c>
      <c r="AE22" s="686"/>
      <c r="AF22" s="686"/>
      <c r="AG22" s="686"/>
      <c r="AH22" s="686"/>
      <c r="AI22" s="686"/>
      <c r="AJ22" s="686"/>
      <c r="AK22" s="686"/>
      <c r="AL22" s="628">
        <v>99.7</v>
      </c>
      <c r="AM22" s="629"/>
      <c r="AN22" s="629"/>
      <c r="AO22" s="687"/>
      <c r="AP22" s="731" t="s">
        <v>279</v>
      </c>
      <c r="AQ22" s="738"/>
      <c r="AR22" s="738"/>
      <c r="AS22" s="738"/>
      <c r="AT22" s="738"/>
      <c r="AU22" s="738"/>
      <c r="AV22" s="738"/>
      <c r="AW22" s="738"/>
      <c r="AX22" s="738"/>
      <c r="AY22" s="738"/>
      <c r="AZ22" s="738"/>
      <c r="BA22" s="738"/>
      <c r="BB22" s="738"/>
      <c r="BC22" s="738"/>
      <c r="BD22" s="738"/>
      <c r="BE22" s="738"/>
      <c r="BF22" s="733"/>
      <c r="BG22" s="623" t="s">
        <v>243</v>
      </c>
      <c r="BH22" s="626"/>
      <c r="BI22" s="626"/>
      <c r="BJ22" s="626"/>
      <c r="BK22" s="626"/>
      <c r="BL22" s="626"/>
      <c r="BM22" s="626"/>
      <c r="BN22" s="627"/>
      <c r="BO22" s="685" t="s">
        <v>243</v>
      </c>
      <c r="BP22" s="685"/>
      <c r="BQ22" s="685"/>
      <c r="BR22" s="685"/>
      <c r="BS22" s="631" t="s">
        <v>137</v>
      </c>
      <c r="BT22" s="626"/>
      <c r="BU22" s="626"/>
      <c r="BV22" s="626"/>
      <c r="BW22" s="626"/>
      <c r="BX22" s="626"/>
      <c r="BY22" s="626"/>
      <c r="BZ22" s="626"/>
      <c r="CA22" s="626"/>
      <c r="CB22" s="666"/>
      <c r="CD22" s="740" t="s">
        <v>280</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281</v>
      </c>
      <c r="C23" s="621"/>
      <c r="D23" s="621"/>
      <c r="E23" s="621"/>
      <c r="F23" s="621"/>
      <c r="G23" s="621"/>
      <c r="H23" s="621"/>
      <c r="I23" s="621"/>
      <c r="J23" s="621"/>
      <c r="K23" s="621"/>
      <c r="L23" s="621"/>
      <c r="M23" s="621"/>
      <c r="N23" s="621"/>
      <c r="O23" s="621"/>
      <c r="P23" s="621"/>
      <c r="Q23" s="622"/>
      <c r="R23" s="623">
        <v>3127</v>
      </c>
      <c r="S23" s="626"/>
      <c r="T23" s="626"/>
      <c r="U23" s="626"/>
      <c r="V23" s="626"/>
      <c r="W23" s="626"/>
      <c r="X23" s="626"/>
      <c r="Y23" s="627"/>
      <c r="Z23" s="685">
        <v>0</v>
      </c>
      <c r="AA23" s="685"/>
      <c r="AB23" s="685"/>
      <c r="AC23" s="685"/>
      <c r="AD23" s="686">
        <v>3127</v>
      </c>
      <c r="AE23" s="686"/>
      <c r="AF23" s="686"/>
      <c r="AG23" s="686"/>
      <c r="AH23" s="686"/>
      <c r="AI23" s="686"/>
      <c r="AJ23" s="686"/>
      <c r="AK23" s="686"/>
      <c r="AL23" s="628">
        <v>0.1</v>
      </c>
      <c r="AM23" s="629"/>
      <c r="AN23" s="629"/>
      <c r="AO23" s="687"/>
      <c r="AP23" s="731" t="s">
        <v>282</v>
      </c>
      <c r="AQ23" s="738"/>
      <c r="AR23" s="738"/>
      <c r="AS23" s="738"/>
      <c r="AT23" s="738"/>
      <c r="AU23" s="738"/>
      <c r="AV23" s="738"/>
      <c r="AW23" s="738"/>
      <c r="AX23" s="738"/>
      <c r="AY23" s="738"/>
      <c r="AZ23" s="738"/>
      <c r="BA23" s="738"/>
      <c r="BB23" s="738"/>
      <c r="BC23" s="738"/>
      <c r="BD23" s="738"/>
      <c r="BE23" s="738"/>
      <c r="BF23" s="733"/>
      <c r="BG23" s="623" t="s">
        <v>137</v>
      </c>
      <c r="BH23" s="626"/>
      <c r="BI23" s="626"/>
      <c r="BJ23" s="626"/>
      <c r="BK23" s="626"/>
      <c r="BL23" s="626"/>
      <c r="BM23" s="626"/>
      <c r="BN23" s="627"/>
      <c r="BO23" s="685" t="s">
        <v>243</v>
      </c>
      <c r="BP23" s="685"/>
      <c r="BQ23" s="685"/>
      <c r="BR23" s="685"/>
      <c r="BS23" s="631" t="s">
        <v>127</v>
      </c>
      <c r="BT23" s="626"/>
      <c r="BU23" s="626"/>
      <c r="BV23" s="626"/>
      <c r="BW23" s="626"/>
      <c r="BX23" s="626"/>
      <c r="BY23" s="626"/>
      <c r="BZ23" s="626"/>
      <c r="CA23" s="626"/>
      <c r="CB23" s="666"/>
      <c r="CD23" s="740" t="s">
        <v>220</v>
      </c>
      <c r="CE23" s="741"/>
      <c r="CF23" s="741"/>
      <c r="CG23" s="741"/>
      <c r="CH23" s="741"/>
      <c r="CI23" s="741"/>
      <c r="CJ23" s="741"/>
      <c r="CK23" s="741"/>
      <c r="CL23" s="741"/>
      <c r="CM23" s="741"/>
      <c r="CN23" s="741"/>
      <c r="CO23" s="741"/>
      <c r="CP23" s="741"/>
      <c r="CQ23" s="742"/>
      <c r="CR23" s="740" t="s">
        <v>283</v>
      </c>
      <c r="CS23" s="741"/>
      <c r="CT23" s="741"/>
      <c r="CU23" s="741"/>
      <c r="CV23" s="741"/>
      <c r="CW23" s="741"/>
      <c r="CX23" s="741"/>
      <c r="CY23" s="742"/>
      <c r="CZ23" s="740" t="s">
        <v>284</v>
      </c>
      <c r="DA23" s="741"/>
      <c r="DB23" s="741"/>
      <c r="DC23" s="742"/>
      <c r="DD23" s="740" t="s">
        <v>285</v>
      </c>
      <c r="DE23" s="741"/>
      <c r="DF23" s="741"/>
      <c r="DG23" s="741"/>
      <c r="DH23" s="741"/>
      <c r="DI23" s="741"/>
      <c r="DJ23" s="741"/>
      <c r="DK23" s="742"/>
      <c r="DL23" s="749" t="s">
        <v>286</v>
      </c>
      <c r="DM23" s="750"/>
      <c r="DN23" s="750"/>
      <c r="DO23" s="750"/>
      <c r="DP23" s="750"/>
      <c r="DQ23" s="750"/>
      <c r="DR23" s="750"/>
      <c r="DS23" s="750"/>
      <c r="DT23" s="750"/>
      <c r="DU23" s="750"/>
      <c r="DV23" s="751"/>
      <c r="DW23" s="740" t="s">
        <v>287</v>
      </c>
      <c r="DX23" s="741"/>
      <c r="DY23" s="741"/>
      <c r="DZ23" s="741"/>
      <c r="EA23" s="741"/>
      <c r="EB23" s="741"/>
      <c r="EC23" s="742"/>
    </row>
    <row r="24" spans="2:133" ht="11.25" customHeight="1">
      <c r="B24" s="620" t="s">
        <v>288</v>
      </c>
      <c r="C24" s="621"/>
      <c r="D24" s="621"/>
      <c r="E24" s="621"/>
      <c r="F24" s="621"/>
      <c r="G24" s="621"/>
      <c r="H24" s="621"/>
      <c r="I24" s="621"/>
      <c r="J24" s="621"/>
      <c r="K24" s="621"/>
      <c r="L24" s="621"/>
      <c r="M24" s="621"/>
      <c r="N24" s="621"/>
      <c r="O24" s="621"/>
      <c r="P24" s="621"/>
      <c r="Q24" s="622"/>
      <c r="R24" s="623">
        <v>49534</v>
      </c>
      <c r="S24" s="626"/>
      <c r="T24" s="626"/>
      <c r="U24" s="626"/>
      <c r="V24" s="626"/>
      <c r="W24" s="626"/>
      <c r="X24" s="626"/>
      <c r="Y24" s="627"/>
      <c r="Z24" s="685">
        <v>0.5</v>
      </c>
      <c r="AA24" s="685"/>
      <c r="AB24" s="685"/>
      <c r="AC24" s="685"/>
      <c r="AD24" s="686" t="s">
        <v>127</v>
      </c>
      <c r="AE24" s="686"/>
      <c r="AF24" s="686"/>
      <c r="AG24" s="686"/>
      <c r="AH24" s="686"/>
      <c r="AI24" s="686"/>
      <c r="AJ24" s="686"/>
      <c r="AK24" s="686"/>
      <c r="AL24" s="628" t="s">
        <v>127</v>
      </c>
      <c r="AM24" s="629"/>
      <c r="AN24" s="629"/>
      <c r="AO24" s="687"/>
      <c r="AP24" s="731" t="s">
        <v>289</v>
      </c>
      <c r="AQ24" s="738"/>
      <c r="AR24" s="738"/>
      <c r="AS24" s="738"/>
      <c r="AT24" s="738"/>
      <c r="AU24" s="738"/>
      <c r="AV24" s="738"/>
      <c r="AW24" s="738"/>
      <c r="AX24" s="738"/>
      <c r="AY24" s="738"/>
      <c r="AZ24" s="738"/>
      <c r="BA24" s="738"/>
      <c r="BB24" s="738"/>
      <c r="BC24" s="738"/>
      <c r="BD24" s="738"/>
      <c r="BE24" s="738"/>
      <c r="BF24" s="733"/>
      <c r="BG24" s="623" t="s">
        <v>137</v>
      </c>
      <c r="BH24" s="626"/>
      <c r="BI24" s="626"/>
      <c r="BJ24" s="626"/>
      <c r="BK24" s="626"/>
      <c r="BL24" s="626"/>
      <c r="BM24" s="626"/>
      <c r="BN24" s="627"/>
      <c r="BO24" s="685" t="s">
        <v>137</v>
      </c>
      <c r="BP24" s="685"/>
      <c r="BQ24" s="685"/>
      <c r="BR24" s="685"/>
      <c r="BS24" s="631" t="s">
        <v>243</v>
      </c>
      <c r="BT24" s="626"/>
      <c r="BU24" s="626"/>
      <c r="BV24" s="626"/>
      <c r="BW24" s="626"/>
      <c r="BX24" s="626"/>
      <c r="BY24" s="626"/>
      <c r="BZ24" s="626"/>
      <c r="CA24" s="626"/>
      <c r="CB24" s="666"/>
      <c r="CD24" s="694" t="s">
        <v>290</v>
      </c>
      <c r="CE24" s="695"/>
      <c r="CF24" s="695"/>
      <c r="CG24" s="695"/>
      <c r="CH24" s="695"/>
      <c r="CI24" s="695"/>
      <c r="CJ24" s="695"/>
      <c r="CK24" s="695"/>
      <c r="CL24" s="695"/>
      <c r="CM24" s="695"/>
      <c r="CN24" s="695"/>
      <c r="CO24" s="695"/>
      <c r="CP24" s="695"/>
      <c r="CQ24" s="696"/>
      <c r="CR24" s="688">
        <v>5038410</v>
      </c>
      <c r="CS24" s="689"/>
      <c r="CT24" s="689"/>
      <c r="CU24" s="689"/>
      <c r="CV24" s="689"/>
      <c r="CW24" s="689"/>
      <c r="CX24" s="689"/>
      <c r="CY24" s="735"/>
      <c r="CZ24" s="736">
        <v>52.3</v>
      </c>
      <c r="DA24" s="705"/>
      <c r="DB24" s="705"/>
      <c r="DC24" s="739"/>
      <c r="DD24" s="734">
        <v>3314378</v>
      </c>
      <c r="DE24" s="689"/>
      <c r="DF24" s="689"/>
      <c r="DG24" s="689"/>
      <c r="DH24" s="689"/>
      <c r="DI24" s="689"/>
      <c r="DJ24" s="689"/>
      <c r="DK24" s="735"/>
      <c r="DL24" s="734">
        <v>3291642</v>
      </c>
      <c r="DM24" s="689"/>
      <c r="DN24" s="689"/>
      <c r="DO24" s="689"/>
      <c r="DP24" s="689"/>
      <c r="DQ24" s="689"/>
      <c r="DR24" s="689"/>
      <c r="DS24" s="689"/>
      <c r="DT24" s="689"/>
      <c r="DU24" s="689"/>
      <c r="DV24" s="735"/>
      <c r="DW24" s="736">
        <v>53.1</v>
      </c>
      <c r="DX24" s="705"/>
      <c r="DY24" s="705"/>
      <c r="DZ24" s="705"/>
      <c r="EA24" s="705"/>
      <c r="EB24" s="705"/>
      <c r="EC24" s="737"/>
    </row>
    <row r="25" spans="2:133" ht="11.25" customHeight="1">
      <c r="B25" s="620" t="s">
        <v>291</v>
      </c>
      <c r="C25" s="621"/>
      <c r="D25" s="621"/>
      <c r="E25" s="621"/>
      <c r="F25" s="621"/>
      <c r="G25" s="621"/>
      <c r="H25" s="621"/>
      <c r="I25" s="621"/>
      <c r="J25" s="621"/>
      <c r="K25" s="621"/>
      <c r="L25" s="621"/>
      <c r="M25" s="621"/>
      <c r="N25" s="621"/>
      <c r="O25" s="621"/>
      <c r="P25" s="621"/>
      <c r="Q25" s="622"/>
      <c r="R25" s="623">
        <v>83632</v>
      </c>
      <c r="S25" s="626"/>
      <c r="T25" s="626"/>
      <c r="U25" s="626"/>
      <c r="V25" s="626"/>
      <c r="W25" s="626"/>
      <c r="X25" s="626"/>
      <c r="Y25" s="627"/>
      <c r="Z25" s="685">
        <v>0.9</v>
      </c>
      <c r="AA25" s="685"/>
      <c r="AB25" s="685"/>
      <c r="AC25" s="685"/>
      <c r="AD25" s="686">
        <v>8982</v>
      </c>
      <c r="AE25" s="686"/>
      <c r="AF25" s="686"/>
      <c r="AG25" s="686"/>
      <c r="AH25" s="686"/>
      <c r="AI25" s="686"/>
      <c r="AJ25" s="686"/>
      <c r="AK25" s="686"/>
      <c r="AL25" s="628">
        <v>0.2</v>
      </c>
      <c r="AM25" s="629"/>
      <c r="AN25" s="629"/>
      <c r="AO25" s="687"/>
      <c r="AP25" s="731" t="s">
        <v>292</v>
      </c>
      <c r="AQ25" s="738"/>
      <c r="AR25" s="738"/>
      <c r="AS25" s="738"/>
      <c r="AT25" s="738"/>
      <c r="AU25" s="738"/>
      <c r="AV25" s="738"/>
      <c r="AW25" s="738"/>
      <c r="AX25" s="738"/>
      <c r="AY25" s="738"/>
      <c r="AZ25" s="738"/>
      <c r="BA25" s="738"/>
      <c r="BB25" s="738"/>
      <c r="BC25" s="738"/>
      <c r="BD25" s="738"/>
      <c r="BE25" s="738"/>
      <c r="BF25" s="733"/>
      <c r="BG25" s="623" t="s">
        <v>243</v>
      </c>
      <c r="BH25" s="626"/>
      <c r="BI25" s="626"/>
      <c r="BJ25" s="626"/>
      <c r="BK25" s="626"/>
      <c r="BL25" s="626"/>
      <c r="BM25" s="626"/>
      <c r="BN25" s="627"/>
      <c r="BO25" s="685" t="s">
        <v>243</v>
      </c>
      <c r="BP25" s="685"/>
      <c r="BQ25" s="685"/>
      <c r="BR25" s="685"/>
      <c r="BS25" s="631" t="s">
        <v>243</v>
      </c>
      <c r="BT25" s="626"/>
      <c r="BU25" s="626"/>
      <c r="BV25" s="626"/>
      <c r="BW25" s="626"/>
      <c r="BX25" s="626"/>
      <c r="BY25" s="626"/>
      <c r="BZ25" s="626"/>
      <c r="CA25" s="626"/>
      <c r="CB25" s="666"/>
      <c r="CD25" s="667" t="s">
        <v>293</v>
      </c>
      <c r="CE25" s="664"/>
      <c r="CF25" s="664"/>
      <c r="CG25" s="664"/>
      <c r="CH25" s="664"/>
      <c r="CI25" s="664"/>
      <c r="CJ25" s="664"/>
      <c r="CK25" s="664"/>
      <c r="CL25" s="664"/>
      <c r="CM25" s="664"/>
      <c r="CN25" s="664"/>
      <c r="CO25" s="664"/>
      <c r="CP25" s="664"/>
      <c r="CQ25" s="665"/>
      <c r="CR25" s="623">
        <v>1780530</v>
      </c>
      <c r="CS25" s="624"/>
      <c r="CT25" s="624"/>
      <c r="CU25" s="624"/>
      <c r="CV25" s="624"/>
      <c r="CW25" s="624"/>
      <c r="CX25" s="624"/>
      <c r="CY25" s="625"/>
      <c r="CZ25" s="628">
        <v>18.5</v>
      </c>
      <c r="DA25" s="657"/>
      <c r="DB25" s="657"/>
      <c r="DC25" s="658"/>
      <c r="DD25" s="631">
        <v>1753454</v>
      </c>
      <c r="DE25" s="624"/>
      <c r="DF25" s="624"/>
      <c r="DG25" s="624"/>
      <c r="DH25" s="624"/>
      <c r="DI25" s="624"/>
      <c r="DJ25" s="624"/>
      <c r="DK25" s="625"/>
      <c r="DL25" s="631">
        <v>1733644</v>
      </c>
      <c r="DM25" s="624"/>
      <c r="DN25" s="624"/>
      <c r="DO25" s="624"/>
      <c r="DP25" s="624"/>
      <c r="DQ25" s="624"/>
      <c r="DR25" s="624"/>
      <c r="DS25" s="624"/>
      <c r="DT25" s="624"/>
      <c r="DU25" s="624"/>
      <c r="DV25" s="625"/>
      <c r="DW25" s="628">
        <v>28</v>
      </c>
      <c r="DX25" s="657"/>
      <c r="DY25" s="657"/>
      <c r="DZ25" s="657"/>
      <c r="EA25" s="657"/>
      <c r="EB25" s="657"/>
      <c r="EC25" s="659"/>
    </row>
    <row r="26" spans="2:133" ht="11.25" customHeight="1">
      <c r="B26" s="620" t="s">
        <v>294</v>
      </c>
      <c r="C26" s="621"/>
      <c r="D26" s="621"/>
      <c r="E26" s="621"/>
      <c r="F26" s="621"/>
      <c r="G26" s="621"/>
      <c r="H26" s="621"/>
      <c r="I26" s="621"/>
      <c r="J26" s="621"/>
      <c r="K26" s="621"/>
      <c r="L26" s="621"/>
      <c r="M26" s="621"/>
      <c r="N26" s="621"/>
      <c r="O26" s="621"/>
      <c r="P26" s="621"/>
      <c r="Q26" s="622"/>
      <c r="R26" s="623">
        <v>41675</v>
      </c>
      <c r="S26" s="626"/>
      <c r="T26" s="626"/>
      <c r="U26" s="626"/>
      <c r="V26" s="626"/>
      <c r="W26" s="626"/>
      <c r="X26" s="626"/>
      <c r="Y26" s="627"/>
      <c r="Z26" s="685">
        <v>0.4</v>
      </c>
      <c r="AA26" s="685"/>
      <c r="AB26" s="685"/>
      <c r="AC26" s="685"/>
      <c r="AD26" s="686" t="s">
        <v>243</v>
      </c>
      <c r="AE26" s="686"/>
      <c r="AF26" s="686"/>
      <c r="AG26" s="686"/>
      <c r="AH26" s="686"/>
      <c r="AI26" s="686"/>
      <c r="AJ26" s="686"/>
      <c r="AK26" s="686"/>
      <c r="AL26" s="628" t="s">
        <v>137</v>
      </c>
      <c r="AM26" s="629"/>
      <c r="AN26" s="629"/>
      <c r="AO26" s="687"/>
      <c r="AP26" s="731" t="s">
        <v>295</v>
      </c>
      <c r="AQ26" s="732"/>
      <c r="AR26" s="732"/>
      <c r="AS26" s="732"/>
      <c r="AT26" s="732"/>
      <c r="AU26" s="732"/>
      <c r="AV26" s="732"/>
      <c r="AW26" s="732"/>
      <c r="AX26" s="732"/>
      <c r="AY26" s="732"/>
      <c r="AZ26" s="732"/>
      <c r="BA26" s="732"/>
      <c r="BB26" s="732"/>
      <c r="BC26" s="732"/>
      <c r="BD26" s="732"/>
      <c r="BE26" s="732"/>
      <c r="BF26" s="733"/>
      <c r="BG26" s="623" t="s">
        <v>127</v>
      </c>
      <c r="BH26" s="626"/>
      <c r="BI26" s="626"/>
      <c r="BJ26" s="626"/>
      <c r="BK26" s="626"/>
      <c r="BL26" s="626"/>
      <c r="BM26" s="626"/>
      <c r="BN26" s="627"/>
      <c r="BO26" s="685" t="s">
        <v>243</v>
      </c>
      <c r="BP26" s="685"/>
      <c r="BQ26" s="685"/>
      <c r="BR26" s="685"/>
      <c r="BS26" s="631" t="s">
        <v>127</v>
      </c>
      <c r="BT26" s="626"/>
      <c r="BU26" s="626"/>
      <c r="BV26" s="626"/>
      <c r="BW26" s="626"/>
      <c r="BX26" s="626"/>
      <c r="BY26" s="626"/>
      <c r="BZ26" s="626"/>
      <c r="CA26" s="626"/>
      <c r="CB26" s="666"/>
      <c r="CD26" s="667" t="s">
        <v>296</v>
      </c>
      <c r="CE26" s="664"/>
      <c r="CF26" s="664"/>
      <c r="CG26" s="664"/>
      <c r="CH26" s="664"/>
      <c r="CI26" s="664"/>
      <c r="CJ26" s="664"/>
      <c r="CK26" s="664"/>
      <c r="CL26" s="664"/>
      <c r="CM26" s="664"/>
      <c r="CN26" s="664"/>
      <c r="CO26" s="664"/>
      <c r="CP26" s="664"/>
      <c r="CQ26" s="665"/>
      <c r="CR26" s="623">
        <v>1042756</v>
      </c>
      <c r="CS26" s="626"/>
      <c r="CT26" s="626"/>
      <c r="CU26" s="626"/>
      <c r="CV26" s="626"/>
      <c r="CW26" s="626"/>
      <c r="CX26" s="626"/>
      <c r="CY26" s="627"/>
      <c r="CZ26" s="628">
        <v>10.8</v>
      </c>
      <c r="DA26" s="657"/>
      <c r="DB26" s="657"/>
      <c r="DC26" s="658"/>
      <c r="DD26" s="631">
        <v>1026502</v>
      </c>
      <c r="DE26" s="626"/>
      <c r="DF26" s="626"/>
      <c r="DG26" s="626"/>
      <c r="DH26" s="626"/>
      <c r="DI26" s="626"/>
      <c r="DJ26" s="626"/>
      <c r="DK26" s="627"/>
      <c r="DL26" s="631" t="s">
        <v>243</v>
      </c>
      <c r="DM26" s="626"/>
      <c r="DN26" s="626"/>
      <c r="DO26" s="626"/>
      <c r="DP26" s="626"/>
      <c r="DQ26" s="626"/>
      <c r="DR26" s="626"/>
      <c r="DS26" s="626"/>
      <c r="DT26" s="626"/>
      <c r="DU26" s="626"/>
      <c r="DV26" s="627"/>
      <c r="DW26" s="628" t="s">
        <v>243</v>
      </c>
      <c r="DX26" s="657"/>
      <c r="DY26" s="657"/>
      <c r="DZ26" s="657"/>
      <c r="EA26" s="657"/>
      <c r="EB26" s="657"/>
      <c r="EC26" s="659"/>
    </row>
    <row r="27" spans="2:133" ht="11.25" customHeight="1">
      <c r="B27" s="620" t="s">
        <v>297</v>
      </c>
      <c r="C27" s="621"/>
      <c r="D27" s="621"/>
      <c r="E27" s="621"/>
      <c r="F27" s="621"/>
      <c r="G27" s="621"/>
      <c r="H27" s="621"/>
      <c r="I27" s="621"/>
      <c r="J27" s="621"/>
      <c r="K27" s="621"/>
      <c r="L27" s="621"/>
      <c r="M27" s="621"/>
      <c r="N27" s="621"/>
      <c r="O27" s="621"/>
      <c r="P27" s="621"/>
      <c r="Q27" s="622"/>
      <c r="R27" s="623">
        <v>1316422</v>
      </c>
      <c r="S27" s="626"/>
      <c r="T27" s="626"/>
      <c r="U27" s="626"/>
      <c r="V27" s="626"/>
      <c r="W27" s="626"/>
      <c r="X27" s="626"/>
      <c r="Y27" s="627"/>
      <c r="Z27" s="685">
        <v>13.4</v>
      </c>
      <c r="AA27" s="685"/>
      <c r="AB27" s="685"/>
      <c r="AC27" s="685"/>
      <c r="AD27" s="686" t="s">
        <v>243</v>
      </c>
      <c r="AE27" s="686"/>
      <c r="AF27" s="686"/>
      <c r="AG27" s="686"/>
      <c r="AH27" s="686"/>
      <c r="AI27" s="686"/>
      <c r="AJ27" s="686"/>
      <c r="AK27" s="686"/>
      <c r="AL27" s="628" t="s">
        <v>127</v>
      </c>
      <c r="AM27" s="629"/>
      <c r="AN27" s="629"/>
      <c r="AO27" s="687"/>
      <c r="AP27" s="620" t="s">
        <v>298</v>
      </c>
      <c r="AQ27" s="621"/>
      <c r="AR27" s="621"/>
      <c r="AS27" s="621"/>
      <c r="AT27" s="621"/>
      <c r="AU27" s="621"/>
      <c r="AV27" s="621"/>
      <c r="AW27" s="621"/>
      <c r="AX27" s="621"/>
      <c r="AY27" s="621"/>
      <c r="AZ27" s="621"/>
      <c r="BA27" s="621"/>
      <c r="BB27" s="621"/>
      <c r="BC27" s="621"/>
      <c r="BD27" s="621"/>
      <c r="BE27" s="621"/>
      <c r="BF27" s="622"/>
      <c r="BG27" s="623">
        <v>3044297</v>
      </c>
      <c r="BH27" s="626"/>
      <c r="BI27" s="626"/>
      <c r="BJ27" s="626"/>
      <c r="BK27" s="626"/>
      <c r="BL27" s="626"/>
      <c r="BM27" s="626"/>
      <c r="BN27" s="627"/>
      <c r="BO27" s="685">
        <v>100</v>
      </c>
      <c r="BP27" s="685"/>
      <c r="BQ27" s="685"/>
      <c r="BR27" s="685"/>
      <c r="BS27" s="631">
        <v>37319</v>
      </c>
      <c r="BT27" s="626"/>
      <c r="BU27" s="626"/>
      <c r="BV27" s="626"/>
      <c r="BW27" s="626"/>
      <c r="BX27" s="626"/>
      <c r="BY27" s="626"/>
      <c r="BZ27" s="626"/>
      <c r="CA27" s="626"/>
      <c r="CB27" s="666"/>
      <c r="CD27" s="667" t="s">
        <v>299</v>
      </c>
      <c r="CE27" s="664"/>
      <c r="CF27" s="664"/>
      <c r="CG27" s="664"/>
      <c r="CH27" s="664"/>
      <c r="CI27" s="664"/>
      <c r="CJ27" s="664"/>
      <c r="CK27" s="664"/>
      <c r="CL27" s="664"/>
      <c r="CM27" s="664"/>
      <c r="CN27" s="664"/>
      <c r="CO27" s="664"/>
      <c r="CP27" s="664"/>
      <c r="CQ27" s="665"/>
      <c r="CR27" s="623">
        <v>2369961</v>
      </c>
      <c r="CS27" s="624"/>
      <c r="CT27" s="624"/>
      <c r="CU27" s="624"/>
      <c r="CV27" s="624"/>
      <c r="CW27" s="624"/>
      <c r="CX27" s="624"/>
      <c r="CY27" s="625"/>
      <c r="CZ27" s="628">
        <v>24.6</v>
      </c>
      <c r="DA27" s="657"/>
      <c r="DB27" s="657"/>
      <c r="DC27" s="658"/>
      <c r="DD27" s="631">
        <v>694037</v>
      </c>
      <c r="DE27" s="624"/>
      <c r="DF27" s="624"/>
      <c r="DG27" s="624"/>
      <c r="DH27" s="624"/>
      <c r="DI27" s="624"/>
      <c r="DJ27" s="624"/>
      <c r="DK27" s="625"/>
      <c r="DL27" s="631">
        <v>691111</v>
      </c>
      <c r="DM27" s="624"/>
      <c r="DN27" s="624"/>
      <c r="DO27" s="624"/>
      <c r="DP27" s="624"/>
      <c r="DQ27" s="624"/>
      <c r="DR27" s="624"/>
      <c r="DS27" s="624"/>
      <c r="DT27" s="624"/>
      <c r="DU27" s="624"/>
      <c r="DV27" s="625"/>
      <c r="DW27" s="628">
        <v>11.2</v>
      </c>
      <c r="DX27" s="657"/>
      <c r="DY27" s="657"/>
      <c r="DZ27" s="657"/>
      <c r="EA27" s="657"/>
      <c r="EB27" s="657"/>
      <c r="EC27" s="659"/>
    </row>
    <row r="28" spans="2:133" ht="11.25" customHeight="1">
      <c r="B28" s="728" t="s">
        <v>300</v>
      </c>
      <c r="C28" s="729"/>
      <c r="D28" s="729"/>
      <c r="E28" s="729"/>
      <c r="F28" s="729"/>
      <c r="G28" s="729"/>
      <c r="H28" s="729"/>
      <c r="I28" s="729"/>
      <c r="J28" s="729"/>
      <c r="K28" s="729"/>
      <c r="L28" s="729"/>
      <c r="M28" s="729"/>
      <c r="N28" s="729"/>
      <c r="O28" s="729"/>
      <c r="P28" s="729"/>
      <c r="Q28" s="730"/>
      <c r="R28" s="623">
        <v>6694</v>
      </c>
      <c r="S28" s="626"/>
      <c r="T28" s="626"/>
      <c r="U28" s="626"/>
      <c r="V28" s="626"/>
      <c r="W28" s="626"/>
      <c r="X28" s="626"/>
      <c r="Y28" s="627"/>
      <c r="Z28" s="685">
        <v>0.1</v>
      </c>
      <c r="AA28" s="685"/>
      <c r="AB28" s="685"/>
      <c r="AC28" s="685"/>
      <c r="AD28" s="686">
        <v>6694</v>
      </c>
      <c r="AE28" s="686"/>
      <c r="AF28" s="686"/>
      <c r="AG28" s="686"/>
      <c r="AH28" s="686"/>
      <c r="AI28" s="686"/>
      <c r="AJ28" s="686"/>
      <c r="AK28" s="686"/>
      <c r="AL28" s="628">
        <v>0.1</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301</v>
      </c>
      <c r="CE28" s="664"/>
      <c r="CF28" s="664"/>
      <c r="CG28" s="664"/>
      <c r="CH28" s="664"/>
      <c r="CI28" s="664"/>
      <c r="CJ28" s="664"/>
      <c r="CK28" s="664"/>
      <c r="CL28" s="664"/>
      <c r="CM28" s="664"/>
      <c r="CN28" s="664"/>
      <c r="CO28" s="664"/>
      <c r="CP28" s="664"/>
      <c r="CQ28" s="665"/>
      <c r="CR28" s="623">
        <v>887919</v>
      </c>
      <c r="CS28" s="626"/>
      <c r="CT28" s="626"/>
      <c r="CU28" s="626"/>
      <c r="CV28" s="626"/>
      <c r="CW28" s="626"/>
      <c r="CX28" s="626"/>
      <c r="CY28" s="627"/>
      <c r="CZ28" s="628">
        <v>9.1999999999999993</v>
      </c>
      <c r="DA28" s="657"/>
      <c r="DB28" s="657"/>
      <c r="DC28" s="658"/>
      <c r="DD28" s="631">
        <v>866887</v>
      </c>
      <c r="DE28" s="626"/>
      <c r="DF28" s="626"/>
      <c r="DG28" s="626"/>
      <c r="DH28" s="626"/>
      <c r="DI28" s="626"/>
      <c r="DJ28" s="626"/>
      <c r="DK28" s="627"/>
      <c r="DL28" s="631">
        <v>866887</v>
      </c>
      <c r="DM28" s="626"/>
      <c r="DN28" s="626"/>
      <c r="DO28" s="626"/>
      <c r="DP28" s="626"/>
      <c r="DQ28" s="626"/>
      <c r="DR28" s="626"/>
      <c r="DS28" s="626"/>
      <c r="DT28" s="626"/>
      <c r="DU28" s="626"/>
      <c r="DV28" s="627"/>
      <c r="DW28" s="628">
        <v>14</v>
      </c>
      <c r="DX28" s="657"/>
      <c r="DY28" s="657"/>
      <c r="DZ28" s="657"/>
      <c r="EA28" s="657"/>
      <c r="EB28" s="657"/>
      <c r="EC28" s="659"/>
    </row>
    <row r="29" spans="2:133" ht="11.25" customHeight="1">
      <c r="B29" s="620" t="s">
        <v>302</v>
      </c>
      <c r="C29" s="621"/>
      <c r="D29" s="621"/>
      <c r="E29" s="621"/>
      <c r="F29" s="621"/>
      <c r="G29" s="621"/>
      <c r="H29" s="621"/>
      <c r="I29" s="621"/>
      <c r="J29" s="621"/>
      <c r="K29" s="621"/>
      <c r="L29" s="621"/>
      <c r="M29" s="621"/>
      <c r="N29" s="621"/>
      <c r="O29" s="621"/>
      <c r="P29" s="621"/>
      <c r="Q29" s="622"/>
      <c r="R29" s="623">
        <v>1064508</v>
      </c>
      <c r="S29" s="626"/>
      <c r="T29" s="626"/>
      <c r="U29" s="626"/>
      <c r="V29" s="626"/>
      <c r="W29" s="626"/>
      <c r="X29" s="626"/>
      <c r="Y29" s="627"/>
      <c r="Z29" s="685">
        <v>10.9</v>
      </c>
      <c r="AA29" s="685"/>
      <c r="AB29" s="685"/>
      <c r="AC29" s="685"/>
      <c r="AD29" s="686" t="s">
        <v>137</v>
      </c>
      <c r="AE29" s="686"/>
      <c r="AF29" s="686"/>
      <c r="AG29" s="686"/>
      <c r="AH29" s="686"/>
      <c r="AI29" s="686"/>
      <c r="AJ29" s="686"/>
      <c r="AK29" s="686"/>
      <c r="AL29" s="628" t="s">
        <v>137</v>
      </c>
      <c r="AM29" s="629"/>
      <c r="AN29" s="629"/>
      <c r="AO29" s="687"/>
      <c r="AP29" s="697" t="s">
        <v>220</v>
      </c>
      <c r="AQ29" s="698"/>
      <c r="AR29" s="698"/>
      <c r="AS29" s="698"/>
      <c r="AT29" s="698"/>
      <c r="AU29" s="698"/>
      <c r="AV29" s="698"/>
      <c r="AW29" s="698"/>
      <c r="AX29" s="698"/>
      <c r="AY29" s="698"/>
      <c r="AZ29" s="698"/>
      <c r="BA29" s="698"/>
      <c r="BB29" s="698"/>
      <c r="BC29" s="698"/>
      <c r="BD29" s="698"/>
      <c r="BE29" s="698"/>
      <c r="BF29" s="699"/>
      <c r="BG29" s="697" t="s">
        <v>303</v>
      </c>
      <c r="BH29" s="725"/>
      <c r="BI29" s="725"/>
      <c r="BJ29" s="725"/>
      <c r="BK29" s="725"/>
      <c r="BL29" s="725"/>
      <c r="BM29" s="725"/>
      <c r="BN29" s="725"/>
      <c r="BO29" s="725"/>
      <c r="BP29" s="725"/>
      <c r="BQ29" s="726"/>
      <c r="BR29" s="697" t="s">
        <v>304</v>
      </c>
      <c r="BS29" s="725"/>
      <c r="BT29" s="725"/>
      <c r="BU29" s="725"/>
      <c r="BV29" s="725"/>
      <c r="BW29" s="725"/>
      <c r="BX29" s="725"/>
      <c r="BY29" s="725"/>
      <c r="BZ29" s="725"/>
      <c r="CA29" s="725"/>
      <c r="CB29" s="726"/>
      <c r="CD29" s="707" t="s">
        <v>305</v>
      </c>
      <c r="CE29" s="708"/>
      <c r="CF29" s="667" t="s">
        <v>306</v>
      </c>
      <c r="CG29" s="664"/>
      <c r="CH29" s="664"/>
      <c r="CI29" s="664"/>
      <c r="CJ29" s="664"/>
      <c r="CK29" s="664"/>
      <c r="CL29" s="664"/>
      <c r="CM29" s="664"/>
      <c r="CN29" s="664"/>
      <c r="CO29" s="664"/>
      <c r="CP29" s="664"/>
      <c r="CQ29" s="665"/>
      <c r="CR29" s="623">
        <v>887919</v>
      </c>
      <c r="CS29" s="624"/>
      <c r="CT29" s="624"/>
      <c r="CU29" s="624"/>
      <c r="CV29" s="624"/>
      <c r="CW29" s="624"/>
      <c r="CX29" s="624"/>
      <c r="CY29" s="625"/>
      <c r="CZ29" s="628">
        <v>9.1999999999999993</v>
      </c>
      <c r="DA29" s="657"/>
      <c r="DB29" s="657"/>
      <c r="DC29" s="658"/>
      <c r="DD29" s="631">
        <v>866887</v>
      </c>
      <c r="DE29" s="624"/>
      <c r="DF29" s="624"/>
      <c r="DG29" s="624"/>
      <c r="DH29" s="624"/>
      <c r="DI29" s="624"/>
      <c r="DJ29" s="624"/>
      <c r="DK29" s="625"/>
      <c r="DL29" s="631">
        <v>866887</v>
      </c>
      <c r="DM29" s="624"/>
      <c r="DN29" s="624"/>
      <c r="DO29" s="624"/>
      <c r="DP29" s="624"/>
      <c r="DQ29" s="624"/>
      <c r="DR29" s="624"/>
      <c r="DS29" s="624"/>
      <c r="DT29" s="624"/>
      <c r="DU29" s="624"/>
      <c r="DV29" s="625"/>
      <c r="DW29" s="628">
        <v>14</v>
      </c>
      <c r="DX29" s="657"/>
      <c r="DY29" s="657"/>
      <c r="DZ29" s="657"/>
      <c r="EA29" s="657"/>
      <c r="EB29" s="657"/>
      <c r="EC29" s="659"/>
    </row>
    <row r="30" spans="2:133" ht="11.25" customHeight="1">
      <c r="B30" s="620" t="s">
        <v>307</v>
      </c>
      <c r="C30" s="621"/>
      <c r="D30" s="621"/>
      <c r="E30" s="621"/>
      <c r="F30" s="621"/>
      <c r="G30" s="621"/>
      <c r="H30" s="621"/>
      <c r="I30" s="621"/>
      <c r="J30" s="621"/>
      <c r="K30" s="621"/>
      <c r="L30" s="621"/>
      <c r="M30" s="621"/>
      <c r="N30" s="621"/>
      <c r="O30" s="621"/>
      <c r="P30" s="621"/>
      <c r="Q30" s="622"/>
      <c r="R30" s="623">
        <v>100062</v>
      </c>
      <c r="S30" s="626"/>
      <c r="T30" s="626"/>
      <c r="U30" s="626"/>
      <c r="V30" s="626"/>
      <c r="W30" s="626"/>
      <c r="X30" s="626"/>
      <c r="Y30" s="627"/>
      <c r="Z30" s="685">
        <v>1</v>
      </c>
      <c r="AA30" s="685"/>
      <c r="AB30" s="685"/>
      <c r="AC30" s="685"/>
      <c r="AD30" s="686" t="s">
        <v>137</v>
      </c>
      <c r="AE30" s="686"/>
      <c r="AF30" s="686"/>
      <c r="AG30" s="686"/>
      <c r="AH30" s="686"/>
      <c r="AI30" s="686"/>
      <c r="AJ30" s="686"/>
      <c r="AK30" s="686"/>
      <c r="AL30" s="628" t="s">
        <v>243</v>
      </c>
      <c r="AM30" s="629"/>
      <c r="AN30" s="629"/>
      <c r="AO30" s="687"/>
      <c r="AP30" s="713" t="s">
        <v>308</v>
      </c>
      <c r="AQ30" s="714"/>
      <c r="AR30" s="714"/>
      <c r="AS30" s="714"/>
      <c r="AT30" s="719" t="s">
        <v>309</v>
      </c>
      <c r="AU30" s="230"/>
      <c r="AV30" s="230"/>
      <c r="AW30" s="230"/>
      <c r="AX30" s="722" t="s">
        <v>185</v>
      </c>
      <c r="AY30" s="723"/>
      <c r="AZ30" s="723"/>
      <c r="BA30" s="723"/>
      <c r="BB30" s="723"/>
      <c r="BC30" s="723"/>
      <c r="BD30" s="723"/>
      <c r="BE30" s="723"/>
      <c r="BF30" s="724"/>
      <c r="BG30" s="703">
        <v>98.8</v>
      </c>
      <c r="BH30" s="704"/>
      <c r="BI30" s="704"/>
      <c r="BJ30" s="704"/>
      <c r="BK30" s="704"/>
      <c r="BL30" s="704"/>
      <c r="BM30" s="705">
        <v>95.2</v>
      </c>
      <c r="BN30" s="704"/>
      <c r="BO30" s="704"/>
      <c r="BP30" s="704"/>
      <c r="BQ30" s="706"/>
      <c r="BR30" s="703">
        <v>98.5</v>
      </c>
      <c r="BS30" s="704"/>
      <c r="BT30" s="704"/>
      <c r="BU30" s="704"/>
      <c r="BV30" s="704"/>
      <c r="BW30" s="704"/>
      <c r="BX30" s="705">
        <v>94.1</v>
      </c>
      <c r="BY30" s="704"/>
      <c r="BZ30" s="704"/>
      <c r="CA30" s="704"/>
      <c r="CB30" s="706"/>
      <c r="CD30" s="709"/>
      <c r="CE30" s="710"/>
      <c r="CF30" s="667" t="s">
        <v>310</v>
      </c>
      <c r="CG30" s="664"/>
      <c r="CH30" s="664"/>
      <c r="CI30" s="664"/>
      <c r="CJ30" s="664"/>
      <c r="CK30" s="664"/>
      <c r="CL30" s="664"/>
      <c r="CM30" s="664"/>
      <c r="CN30" s="664"/>
      <c r="CO30" s="664"/>
      <c r="CP30" s="664"/>
      <c r="CQ30" s="665"/>
      <c r="CR30" s="623">
        <v>811664</v>
      </c>
      <c r="CS30" s="626"/>
      <c r="CT30" s="626"/>
      <c r="CU30" s="626"/>
      <c r="CV30" s="626"/>
      <c r="CW30" s="626"/>
      <c r="CX30" s="626"/>
      <c r="CY30" s="627"/>
      <c r="CZ30" s="628">
        <v>8.4</v>
      </c>
      <c r="DA30" s="657"/>
      <c r="DB30" s="657"/>
      <c r="DC30" s="658"/>
      <c r="DD30" s="631">
        <v>791012</v>
      </c>
      <c r="DE30" s="626"/>
      <c r="DF30" s="626"/>
      <c r="DG30" s="626"/>
      <c r="DH30" s="626"/>
      <c r="DI30" s="626"/>
      <c r="DJ30" s="626"/>
      <c r="DK30" s="627"/>
      <c r="DL30" s="631">
        <v>791012</v>
      </c>
      <c r="DM30" s="626"/>
      <c r="DN30" s="626"/>
      <c r="DO30" s="626"/>
      <c r="DP30" s="626"/>
      <c r="DQ30" s="626"/>
      <c r="DR30" s="626"/>
      <c r="DS30" s="626"/>
      <c r="DT30" s="626"/>
      <c r="DU30" s="626"/>
      <c r="DV30" s="627"/>
      <c r="DW30" s="628">
        <v>12.8</v>
      </c>
      <c r="DX30" s="657"/>
      <c r="DY30" s="657"/>
      <c r="DZ30" s="657"/>
      <c r="EA30" s="657"/>
      <c r="EB30" s="657"/>
      <c r="EC30" s="659"/>
    </row>
    <row r="31" spans="2:133" ht="11.25" customHeight="1">
      <c r="B31" s="620" t="s">
        <v>311</v>
      </c>
      <c r="C31" s="621"/>
      <c r="D31" s="621"/>
      <c r="E31" s="621"/>
      <c r="F31" s="621"/>
      <c r="G31" s="621"/>
      <c r="H31" s="621"/>
      <c r="I31" s="621"/>
      <c r="J31" s="621"/>
      <c r="K31" s="621"/>
      <c r="L31" s="621"/>
      <c r="M31" s="621"/>
      <c r="N31" s="621"/>
      <c r="O31" s="621"/>
      <c r="P31" s="621"/>
      <c r="Q31" s="622"/>
      <c r="R31" s="623">
        <v>47644</v>
      </c>
      <c r="S31" s="626"/>
      <c r="T31" s="626"/>
      <c r="U31" s="626"/>
      <c r="V31" s="626"/>
      <c r="W31" s="626"/>
      <c r="X31" s="626"/>
      <c r="Y31" s="627"/>
      <c r="Z31" s="685">
        <v>0.5</v>
      </c>
      <c r="AA31" s="685"/>
      <c r="AB31" s="685"/>
      <c r="AC31" s="685"/>
      <c r="AD31" s="686" t="s">
        <v>242</v>
      </c>
      <c r="AE31" s="686"/>
      <c r="AF31" s="686"/>
      <c r="AG31" s="686"/>
      <c r="AH31" s="686"/>
      <c r="AI31" s="686"/>
      <c r="AJ31" s="686"/>
      <c r="AK31" s="686"/>
      <c r="AL31" s="628" t="s">
        <v>243</v>
      </c>
      <c r="AM31" s="629"/>
      <c r="AN31" s="629"/>
      <c r="AO31" s="687"/>
      <c r="AP31" s="715"/>
      <c r="AQ31" s="716"/>
      <c r="AR31" s="716"/>
      <c r="AS31" s="716"/>
      <c r="AT31" s="720"/>
      <c r="AU31" s="229" t="s">
        <v>312</v>
      </c>
      <c r="AV31" s="229"/>
      <c r="AW31" s="229"/>
      <c r="AX31" s="620" t="s">
        <v>313</v>
      </c>
      <c r="AY31" s="621"/>
      <c r="AZ31" s="621"/>
      <c r="BA31" s="621"/>
      <c r="BB31" s="621"/>
      <c r="BC31" s="621"/>
      <c r="BD31" s="621"/>
      <c r="BE31" s="621"/>
      <c r="BF31" s="622"/>
      <c r="BG31" s="701">
        <v>99.2</v>
      </c>
      <c r="BH31" s="624"/>
      <c r="BI31" s="624"/>
      <c r="BJ31" s="624"/>
      <c r="BK31" s="624"/>
      <c r="BL31" s="624"/>
      <c r="BM31" s="629">
        <v>96.7</v>
      </c>
      <c r="BN31" s="702"/>
      <c r="BO31" s="702"/>
      <c r="BP31" s="702"/>
      <c r="BQ31" s="663"/>
      <c r="BR31" s="701">
        <v>99</v>
      </c>
      <c r="BS31" s="624"/>
      <c r="BT31" s="624"/>
      <c r="BU31" s="624"/>
      <c r="BV31" s="624"/>
      <c r="BW31" s="624"/>
      <c r="BX31" s="629">
        <v>95.9</v>
      </c>
      <c r="BY31" s="702"/>
      <c r="BZ31" s="702"/>
      <c r="CA31" s="702"/>
      <c r="CB31" s="663"/>
      <c r="CD31" s="709"/>
      <c r="CE31" s="710"/>
      <c r="CF31" s="667" t="s">
        <v>314</v>
      </c>
      <c r="CG31" s="664"/>
      <c r="CH31" s="664"/>
      <c r="CI31" s="664"/>
      <c r="CJ31" s="664"/>
      <c r="CK31" s="664"/>
      <c r="CL31" s="664"/>
      <c r="CM31" s="664"/>
      <c r="CN31" s="664"/>
      <c r="CO31" s="664"/>
      <c r="CP31" s="664"/>
      <c r="CQ31" s="665"/>
      <c r="CR31" s="623">
        <v>76255</v>
      </c>
      <c r="CS31" s="624"/>
      <c r="CT31" s="624"/>
      <c r="CU31" s="624"/>
      <c r="CV31" s="624"/>
      <c r="CW31" s="624"/>
      <c r="CX31" s="624"/>
      <c r="CY31" s="625"/>
      <c r="CZ31" s="628">
        <v>0.8</v>
      </c>
      <c r="DA31" s="657"/>
      <c r="DB31" s="657"/>
      <c r="DC31" s="658"/>
      <c r="DD31" s="631">
        <v>75875</v>
      </c>
      <c r="DE31" s="624"/>
      <c r="DF31" s="624"/>
      <c r="DG31" s="624"/>
      <c r="DH31" s="624"/>
      <c r="DI31" s="624"/>
      <c r="DJ31" s="624"/>
      <c r="DK31" s="625"/>
      <c r="DL31" s="631">
        <v>75875</v>
      </c>
      <c r="DM31" s="624"/>
      <c r="DN31" s="624"/>
      <c r="DO31" s="624"/>
      <c r="DP31" s="624"/>
      <c r="DQ31" s="624"/>
      <c r="DR31" s="624"/>
      <c r="DS31" s="624"/>
      <c r="DT31" s="624"/>
      <c r="DU31" s="624"/>
      <c r="DV31" s="625"/>
      <c r="DW31" s="628">
        <v>1.2</v>
      </c>
      <c r="DX31" s="657"/>
      <c r="DY31" s="657"/>
      <c r="DZ31" s="657"/>
      <c r="EA31" s="657"/>
      <c r="EB31" s="657"/>
      <c r="EC31" s="659"/>
    </row>
    <row r="32" spans="2:133" ht="11.25" customHeight="1">
      <c r="B32" s="620" t="s">
        <v>315</v>
      </c>
      <c r="C32" s="621"/>
      <c r="D32" s="621"/>
      <c r="E32" s="621"/>
      <c r="F32" s="621"/>
      <c r="G32" s="621"/>
      <c r="H32" s="621"/>
      <c r="I32" s="621"/>
      <c r="J32" s="621"/>
      <c r="K32" s="621"/>
      <c r="L32" s="621"/>
      <c r="M32" s="621"/>
      <c r="N32" s="621"/>
      <c r="O32" s="621"/>
      <c r="P32" s="621"/>
      <c r="Q32" s="622"/>
      <c r="R32" s="623">
        <v>272391</v>
      </c>
      <c r="S32" s="626"/>
      <c r="T32" s="626"/>
      <c r="U32" s="626"/>
      <c r="V32" s="626"/>
      <c r="W32" s="626"/>
      <c r="X32" s="626"/>
      <c r="Y32" s="627"/>
      <c r="Z32" s="685">
        <v>2.8</v>
      </c>
      <c r="AA32" s="685"/>
      <c r="AB32" s="685"/>
      <c r="AC32" s="685"/>
      <c r="AD32" s="686" t="s">
        <v>243</v>
      </c>
      <c r="AE32" s="686"/>
      <c r="AF32" s="686"/>
      <c r="AG32" s="686"/>
      <c r="AH32" s="686"/>
      <c r="AI32" s="686"/>
      <c r="AJ32" s="686"/>
      <c r="AK32" s="686"/>
      <c r="AL32" s="628" t="s">
        <v>127</v>
      </c>
      <c r="AM32" s="629"/>
      <c r="AN32" s="629"/>
      <c r="AO32" s="687"/>
      <c r="AP32" s="717"/>
      <c r="AQ32" s="718"/>
      <c r="AR32" s="718"/>
      <c r="AS32" s="718"/>
      <c r="AT32" s="721"/>
      <c r="AU32" s="231"/>
      <c r="AV32" s="231"/>
      <c r="AW32" s="231"/>
      <c r="AX32" s="635" t="s">
        <v>316</v>
      </c>
      <c r="AY32" s="636"/>
      <c r="AZ32" s="636"/>
      <c r="BA32" s="636"/>
      <c r="BB32" s="636"/>
      <c r="BC32" s="636"/>
      <c r="BD32" s="636"/>
      <c r="BE32" s="636"/>
      <c r="BF32" s="637"/>
      <c r="BG32" s="700">
        <v>98.4</v>
      </c>
      <c r="BH32" s="639"/>
      <c r="BI32" s="639"/>
      <c r="BJ32" s="639"/>
      <c r="BK32" s="639"/>
      <c r="BL32" s="639"/>
      <c r="BM32" s="683">
        <v>93</v>
      </c>
      <c r="BN32" s="639"/>
      <c r="BO32" s="639"/>
      <c r="BP32" s="639"/>
      <c r="BQ32" s="676"/>
      <c r="BR32" s="700">
        <v>97.9</v>
      </c>
      <c r="BS32" s="639"/>
      <c r="BT32" s="639"/>
      <c r="BU32" s="639"/>
      <c r="BV32" s="639"/>
      <c r="BW32" s="639"/>
      <c r="BX32" s="683">
        <v>91.5</v>
      </c>
      <c r="BY32" s="639"/>
      <c r="BZ32" s="639"/>
      <c r="CA32" s="639"/>
      <c r="CB32" s="676"/>
      <c r="CD32" s="711"/>
      <c r="CE32" s="712"/>
      <c r="CF32" s="667" t="s">
        <v>317</v>
      </c>
      <c r="CG32" s="664"/>
      <c r="CH32" s="664"/>
      <c r="CI32" s="664"/>
      <c r="CJ32" s="664"/>
      <c r="CK32" s="664"/>
      <c r="CL32" s="664"/>
      <c r="CM32" s="664"/>
      <c r="CN32" s="664"/>
      <c r="CO32" s="664"/>
      <c r="CP32" s="664"/>
      <c r="CQ32" s="665"/>
      <c r="CR32" s="623" t="s">
        <v>243</v>
      </c>
      <c r="CS32" s="626"/>
      <c r="CT32" s="626"/>
      <c r="CU32" s="626"/>
      <c r="CV32" s="626"/>
      <c r="CW32" s="626"/>
      <c r="CX32" s="626"/>
      <c r="CY32" s="627"/>
      <c r="CZ32" s="628" t="s">
        <v>243</v>
      </c>
      <c r="DA32" s="657"/>
      <c r="DB32" s="657"/>
      <c r="DC32" s="658"/>
      <c r="DD32" s="631" t="s">
        <v>243</v>
      </c>
      <c r="DE32" s="626"/>
      <c r="DF32" s="626"/>
      <c r="DG32" s="626"/>
      <c r="DH32" s="626"/>
      <c r="DI32" s="626"/>
      <c r="DJ32" s="626"/>
      <c r="DK32" s="627"/>
      <c r="DL32" s="631" t="s">
        <v>137</v>
      </c>
      <c r="DM32" s="626"/>
      <c r="DN32" s="626"/>
      <c r="DO32" s="626"/>
      <c r="DP32" s="626"/>
      <c r="DQ32" s="626"/>
      <c r="DR32" s="626"/>
      <c r="DS32" s="626"/>
      <c r="DT32" s="626"/>
      <c r="DU32" s="626"/>
      <c r="DV32" s="627"/>
      <c r="DW32" s="628" t="s">
        <v>243</v>
      </c>
      <c r="DX32" s="657"/>
      <c r="DY32" s="657"/>
      <c r="DZ32" s="657"/>
      <c r="EA32" s="657"/>
      <c r="EB32" s="657"/>
      <c r="EC32" s="659"/>
    </row>
    <row r="33" spans="2:133" ht="11.25" customHeight="1">
      <c r="B33" s="620" t="s">
        <v>318</v>
      </c>
      <c r="C33" s="621"/>
      <c r="D33" s="621"/>
      <c r="E33" s="621"/>
      <c r="F33" s="621"/>
      <c r="G33" s="621"/>
      <c r="H33" s="621"/>
      <c r="I33" s="621"/>
      <c r="J33" s="621"/>
      <c r="K33" s="621"/>
      <c r="L33" s="621"/>
      <c r="M33" s="621"/>
      <c r="N33" s="621"/>
      <c r="O33" s="621"/>
      <c r="P33" s="621"/>
      <c r="Q33" s="622"/>
      <c r="R33" s="623">
        <v>90633</v>
      </c>
      <c r="S33" s="626"/>
      <c r="T33" s="626"/>
      <c r="U33" s="626"/>
      <c r="V33" s="626"/>
      <c r="W33" s="626"/>
      <c r="X33" s="626"/>
      <c r="Y33" s="627"/>
      <c r="Z33" s="685">
        <v>0.9</v>
      </c>
      <c r="AA33" s="685"/>
      <c r="AB33" s="685"/>
      <c r="AC33" s="685"/>
      <c r="AD33" s="686" t="s">
        <v>137</v>
      </c>
      <c r="AE33" s="686"/>
      <c r="AF33" s="686"/>
      <c r="AG33" s="686"/>
      <c r="AH33" s="686"/>
      <c r="AI33" s="686"/>
      <c r="AJ33" s="686"/>
      <c r="AK33" s="686"/>
      <c r="AL33" s="628" t="s">
        <v>137</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319</v>
      </c>
      <c r="CE33" s="664"/>
      <c r="CF33" s="664"/>
      <c r="CG33" s="664"/>
      <c r="CH33" s="664"/>
      <c r="CI33" s="664"/>
      <c r="CJ33" s="664"/>
      <c r="CK33" s="664"/>
      <c r="CL33" s="664"/>
      <c r="CM33" s="664"/>
      <c r="CN33" s="664"/>
      <c r="CO33" s="664"/>
      <c r="CP33" s="664"/>
      <c r="CQ33" s="665"/>
      <c r="CR33" s="623">
        <v>3731761</v>
      </c>
      <c r="CS33" s="624"/>
      <c r="CT33" s="624"/>
      <c r="CU33" s="624"/>
      <c r="CV33" s="624"/>
      <c r="CW33" s="624"/>
      <c r="CX33" s="624"/>
      <c r="CY33" s="625"/>
      <c r="CZ33" s="628">
        <v>38.700000000000003</v>
      </c>
      <c r="DA33" s="657"/>
      <c r="DB33" s="657"/>
      <c r="DC33" s="658"/>
      <c r="DD33" s="631">
        <v>3108831</v>
      </c>
      <c r="DE33" s="624"/>
      <c r="DF33" s="624"/>
      <c r="DG33" s="624"/>
      <c r="DH33" s="624"/>
      <c r="DI33" s="624"/>
      <c r="DJ33" s="624"/>
      <c r="DK33" s="625"/>
      <c r="DL33" s="631">
        <v>2778905</v>
      </c>
      <c r="DM33" s="624"/>
      <c r="DN33" s="624"/>
      <c r="DO33" s="624"/>
      <c r="DP33" s="624"/>
      <c r="DQ33" s="624"/>
      <c r="DR33" s="624"/>
      <c r="DS33" s="624"/>
      <c r="DT33" s="624"/>
      <c r="DU33" s="624"/>
      <c r="DV33" s="625"/>
      <c r="DW33" s="628">
        <v>44.9</v>
      </c>
      <c r="DX33" s="657"/>
      <c r="DY33" s="657"/>
      <c r="DZ33" s="657"/>
      <c r="EA33" s="657"/>
      <c r="EB33" s="657"/>
      <c r="EC33" s="659"/>
    </row>
    <row r="34" spans="2:133" ht="11.25" customHeight="1">
      <c r="B34" s="620" t="s">
        <v>320</v>
      </c>
      <c r="C34" s="621"/>
      <c r="D34" s="621"/>
      <c r="E34" s="621"/>
      <c r="F34" s="621"/>
      <c r="G34" s="621"/>
      <c r="H34" s="621"/>
      <c r="I34" s="621"/>
      <c r="J34" s="621"/>
      <c r="K34" s="621"/>
      <c r="L34" s="621"/>
      <c r="M34" s="621"/>
      <c r="N34" s="621"/>
      <c r="O34" s="621"/>
      <c r="P34" s="621"/>
      <c r="Q34" s="622"/>
      <c r="R34" s="623">
        <v>74746</v>
      </c>
      <c r="S34" s="626"/>
      <c r="T34" s="626"/>
      <c r="U34" s="626"/>
      <c r="V34" s="626"/>
      <c r="W34" s="626"/>
      <c r="X34" s="626"/>
      <c r="Y34" s="627"/>
      <c r="Z34" s="685">
        <v>0.8</v>
      </c>
      <c r="AA34" s="685"/>
      <c r="AB34" s="685"/>
      <c r="AC34" s="685"/>
      <c r="AD34" s="686">
        <v>147</v>
      </c>
      <c r="AE34" s="686"/>
      <c r="AF34" s="686"/>
      <c r="AG34" s="686"/>
      <c r="AH34" s="686"/>
      <c r="AI34" s="686"/>
      <c r="AJ34" s="686"/>
      <c r="AK34" s="686"/>
      <c r="AL34" s="628">
        <v>0</v>
      </c>
      <c r="AM34" s="629"/>
      <c r="AN34" s="629"/>
      <c r="AO34" s="687"/>
      <c r="AP34" s="234"/>
      <c r="AQ34" s="697" t="s">
        <v>321</v>
      </c>
      <c r="AR34" s="698"/>
      <c r="AS34" s="698"/>
      <c r="AT34" s="698"/>
      <c r="AU34" s="698"/>
      <c r="AV34" s="698"/>
      <c r="AW34" s="698"/>
      <c r="AX34" s="698"/>
      <c r="AY34" s="698"/>
      <c r="AZ34" s="698"/>
      <c r="BA34" s="698"/>
      <c r="BB34" s="698"/>
      <c r="BC34" s="698"/>
      <c r="BD34" s="698"/>
      <c r="BE34" s="698"/>
      <c r="BF34" s="699"/>
      <c r="BG34" s="697" t="s">
        <v>322</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323</v>
      </c>
      <c r="CE34" s="664"/>
      <c r="CF34" s="664"/>
      <c r="CG34" s="664"/>
      <c r="CH34" s="664"/>
      <c r="CI34" s="664"/>
      <c r="CJ34" s="664"/>
      <c r="CK34" s="664"/>
      <c r="CL34" s="664"/>
      <c r="CM34" s="664"/>
      <c r="CN34" s="664"/>
      <c r="CO34" s="664"/>
      <c r="CP34" s="664"/>
      <c r="CQ34" s="665"/>
      <c r="CR34" s="623">
        <v>1246012</v>
      </c>
      <c r="CS34" s="626"/>
      <c r="CT34" s="626"/>
      <c r="CU34" s="626"/>
      <c r="CV34" s="626"/>
      <c r="CW34" s="626"/>
      <c r="CX34" s="626"/>
      <c r="CY34" s="627"/>
      <c r="CZ34" s="628">
        <v>12.9</v>
      </c>
      <c r="DA34" s="657"/>
      <c r="DB34" s="657"/>
      <c r="DC34" s="658"/>
      <c r="DD34" s="631">
        <v>948222</v>
      </c>
      <c r="DE34" s="626"/>
      <c r="DF34" s="626"/>
      <c r="DG34" s="626"/>
      <c r="DH34" s="626"/>
      <c r="DI34" s="626"/>
      <c r="DJ34" s="626"/>
      <c r="DK34" s="627"/>
      <c r="DL34" s="631">
        <v>825899</v>
      </c>
      <c r="DM34" s="626"/>
      <c r="DN34" s="626"/>
      <c r="DO34" s="626"/>
      <c r="DP34" s="626"/>
      <c r="DQ34" s="626"/>
      <c r="DR34" s="626"/>
      <c r="DS34" s="626"/>
      <c r="DT34" s="626"/>
      <c r="DU34" s="626"/>
      <c r="DV34" s="627"/>
      <c r="DW34" s="628">
        <v>13.3</v>
      </c>
      <c r="DX34" s="657"/>
      <c r="DY34" s="657"/>
      <c r="DZ34" s="657"/>
      <c r="EA34" s="657"/>
      <c r="EB34" s="657"/>
      <c r="EC34" s="659"/>
    </row>
    <row r="35" spans="2:133" ht="11.25" customHeight="1">
      <c r="B35" s="620" t="s">
        <v>324</v>
      </c>
      <c r="C35" s="621"/>
      <c r="D35" s="621"/>
      <c r="E35" s="621"/>
      <c r="F35" s="621"/>
      <c r="G35" s="621"/>
      <c r="H35" s="621"/>
      <c r="I35" s="621"/>
      <c r="J35" s="621"/>
      <c r="K35" s="621"/>
      <c r="L35" s="621"/>
      <c r="M35" s="621"/>
      <c r="N35" s="621"/>
      <c r="O35" s="621"/>
      <c r="P35" s="621"/>
      <c r="Q35" s="622"/>
      <c r="R35" s="623">
        <v>684835</v>
      </c>
      <c r="S35" s="626"/>
      <c r="T35" s="626"/>
      <c r="U35" s="626"/>
      <c r="V35" s="626"/>
      <c r="W35" s="626"/>
      <c r="X35" s="626"/>
      <c r="Y35" s="627"/>
      <c r="Z35" s="685">
        <v>7</v>
      </c>
      <c r="AA35" s="685"/>
      <c r="AB35" s="685"/>
      <c r="AC35" s="685"/>
      <c r="AD35" s="686" t="s">
        <v>137</v>
      </c>
      <c r="AE35" s="686"/>
      <c r="AF35" s="686"/>
      <c r="AG35" s="686"/>
      <c r="AH35" s="686"/>
      <c r="AI35" s="686"/>
      <c r="AJ35" s="686"/>
      <c r="AK35" s="686"/>
      <c r="AL35" s="628" t="s">
        <v>243</v>
      </c>
      <c r="AM35" s="629"/>
      <c r="AN35" s="629"/>
      <c r="AO35" s="687"/>
      <c r="AP35" s="234"/>
      <c r="AQ35" s="691" t="s">
        <v>325</v>
      </c>
      <c r="AR35" s="692"/>
      <c r="AS35" s="692"/>
      <c r="AT35" s="692"/>
      <c r="AU35" s="692"/>
      <c r="AV35" s="692"/>
      <c r="AW35" s="692"/>
      <c r="AX35" s="692"/>
      <c r="AY35" s="693"/>
      <c r="AZ35" s="688">
        <v>1391625</v>
      </c>
      <c r="BA35" s="689"/>
      <c r="BB35" s="689"/>
      <c r="BC35" s="689"/>
      <c r="BD35" s="689"/>
      <c r="BE35" s="689"/>
      <c r="BF35" s="690"/>
      <c r="BG35" s="694" t="s">
        <v>326</v>
      </c>
      <c r="BH35" s="695"/>
      <c r="BI35" s="695"/>
      <c r="BJ35" s="695"/>
      <c r="BK35" s="695"/>
      <c r="BL35" s="695"/>
      <c r="BM35" s="695"/>
      <c r="BN35" s="695"/>
      <c r="BO35" s="695"/>
      <c r="BP35" s="695"/>
      <c r="BQ35" s="695"/>
      <c r="BR35" s="695"/>
      <c r="BS35" s="695"/>
      <c r="BT35" s="695"/>
      <c r="BU35" s="696"/>
      <c r="BV35" s="688">
        <v>40740</v>
      </c>
      <c r="BW35" s="689"/>
      <c r="BX35" s="689"/>
      <c r="BY35" s="689"/>
      <c r="BZ35" s="689"/>
      <c r="CA35" s="689"/>
      <c r="CB35" s="690"/>
      <c r="CD35" s="667" t="s">
        <v>327</v>
      </c>
      <c r="CE35" s="664"/>
      <c r="CF35" s="664"/>
      <c r="CG35" s="664"/>
      <c r="CH35" s="664"/>
      <c r="CI35" s="664"/>
      <c r="CJ35" s="664"/>
      <c r="CK35" s="664"/>
      <c r="CL35" s="664"/>
      <c r="CM35" s="664"/>
      <c r="CN35" s="664"/>
      <c r="CO35" s="664"/>
      <c r="CP35" s="664"/>
      <c r="CQ35" s="665"/>
      <c r="CR35" s="623">
        <v>57574</v>
      </c>
      <c r="CS35" s="624"/>
      <c r="CT35" s="624"/>
      <c r="CU35" s="624"/>
      <c r="CV35" s="624"/>
      <c r="CW35" s="624"/>
      <c r="CX35" s="624"/>
      <c r="CY35" s="625"/>
      <c r="CZ35" s="628">
        <v>0.6</v>
      </c>
      <c r="DA35" s="657"/>
      <c r="DB35" s="657"/>
      <c r="DC35" s="658"/>
      <c r="DD35" s="631">
        <v>53204</v>
      </c>
      <c r="DE35" s="624"/>
      <c r="DF35" s="624"/>
      <c r="DG35" s="624"/>
      <c r="DH35" s="624"/>
      <c r="DI35" s="624"/>
      <c r="DJ35" s="624"/>
      <c r="DK35" s="625"/>
      <c r="DL35" s="631">
        <v>53204</v>
      </c>
      <c r="DM35" s="624"/>
      <c r="DN35" s="624"/>
      <c r="DO35" s="624"/>
      <c r="DP35" s="624"/>
      <c r="DQ35" s="624"/>
      <c r="DR35" s="624"/>
      <c r="DS35" s="624"/>
      <c r="DT35" s="624"/>
      <c r="DU35" s="624"/>
      <c r="DV35" s="625"/>
      <c r="DW35" s="628">
        <v>0.9</v>
      </c>
      <c r="DX35" s="657"/>
      <c r="DY35" s="657"/>
      <c r="DZ35" s="657"/>
      <c r="EA35" s="657"/>
      <c r="EB35" s="657"/>
      <c r="EC35" s="659"/>
    </row>
    <row r="36" spans="2:133" ht="11.25" customHeight="1">
      <c r="B36" s="620" t="s">
        <v>328</v>
      </c>
      <c r="C36" s="621"/>
      <c r="D36" s="621"/>
      <c r="E36" s="621"/>
      <c r="F36" s="621"/>
      <c r="G36" s="621"/>
      <c r="H36" s="621"/>
      <c r="I36" s="621"/>
      <c r="J36" s="621"/>
      <c r="K36" s="621"/>
      <c r="L36" s="621"/>
      <c r="M36" s="621"/>
      <c r="N36" s="621"/>
      <c r="O36" s="621"/>
      <c r="P36" s="621"/>
      <c r="Q36" s="622"/>
      <c r="R36" s="623" t="s">
        <v>243</v>
      </c>
      <c r="S36" s="626"/>
      <c r="T36" s="626"/>
      <c r="U36" s="626"/>
      <c r="V36" s="626"/>
      <c r="W36" s="626"/>
      <c r="X36" s="626"/>
      <c r="Y36" s="627"/>
      <c r="Z36" s="685" t="s">
        <v>127</v>
      </c>
      <c r="AA36" s="685"/>
      <c r="AB36" s="685"/>
      <c r="AC36" s="685"/>
      <c r="AD36" s="686" t="s">
        <v>243</v>
      </c>
      <c r="AE36" s="686"/>
      <c r="AF36" s="686"/>
      <c r="AG36" s="686"/>
      <c r="AH36" s="686"/>
      <c r="AI36" s="686"/>
      <c r="AJ36" s="686"/>
      <c r="AK36" s="686"/>
      <c r="AL36" s="628" t="s">
        <v>137</v>
      </c>
      <c r="AM36" s="629"/>
      <c r="AN36" s="629"/>
      <c r="AO36" s="687"/>
      <c r="AQ36" s="660" t="s">
        <v>329</v>
      </c>
      <c r="AR36" s="661"/>
      <c r="AS36" s="661"/>
      <c r="AT36" s="661"/>
      <c r="AU36" s="661"/>
      <c r="AV36" s="661"/>
      <c r="AW36" s="661"/>
      <c r="AX36" s="661"/>
      <c r="AY36" s="662"/>
      <c r="AZ36" s="623">
        <v>289605</v>
      </c>
      <c r="BA36" s="626"/>
      <c r="BB36" s="626"/>
      <c r="BC36" s="626"/>
      <c r="BD36" s="624"/>
      <c r="BE36" s="624"/>
      <c r="BF36" s="663"/>
      <c r="BG36" s="667" t="s">
        <v>330</v>
      </c>
      <c r="BH36" s="664"/>
      <c r="BI36" s="664"/>
      <c r="BJ36" s="664"/>
      <c r="BK36" s="664"/>
      <c r="BL36" s="664"/>
      <c r="BM36" s="664"/>
      <c r="BN36" s="664"/>
      <c r="BO36" s="664"/>
      <c r="BP36" s="664"/>
      <c r="BQ36" s="664"/>
      <c r="BR36" s="664"/>
      <c r="BS36" s="664"/>
      <c r="BT36" s="664"/>
      <c r="BU36" s="665"/>
      <c r="BV36" s="623">
        <v>-4815</v>
      </c>
      <c r="BW36" s="626"/>
      <c r="BX36" s="626"/>
      <c r="BY36" s="626"/>
      <c r="BZ36" s="626"/>
      <c r="CA36" s="626"/>
      <c r="CB36" s="666"/>
      <c r="CD36" s="667" t="s">
        <v>331</v>
      </c>
      <c r="CE36" s="664"/>
      <c r="CF36" s="664"/>
      <c r="CG36" s="664"/>
      <c r="CH36" s="664"/>
      <c r="CI36" s="664"/>
      <c r="CJ36" s="664"/>
      <c r="CK36" s="664"/>
      <c r="CL36" s="664"/>
      <c r="CM36" s="664"/>
      <c r="CN36" s="664"/>
      <c r="CO36" s="664"/>
      <c r="CP36" s="664"/>
      <c r="CQ36" s="665"/>
      <c r="CR36" s="623">
        <v>987125</v>
      </c>
      <c r="CS36" s="626"/>
      <c r="CT36" s="626"/>
      <c r="CU36" s="626"/>
      <c r="CV36" s="626"/>
      <c r="CW36" s="626"/>
      <c r="CX36" s="626"/>
      <c r="CY36" s="627"/>
      <c r="CZ36" s="628">
        <v>10.199999999999999</v>
      </c>
      <c r="DA36" s="657"/>
      <c r="DB36" s="657"/>
      <c r="DC36" s="658"/>
      <c r="DD36" s="631">
        <v>897807</v>
      </c>
      <c r="DE36" s="626"/>
      <c r="DF36" s="626"/>
      <c r="DG36" s="626"/>
      <c r="DH36" s="626"/>
      <c r="DI36" s="626"/>
      <c r="DJ36" s="626"/>
      <c r="DK36" s="627"/>
      <c r="DL36" s="631">
        <v>788112</v>
      </c>
      <c r="DM36" s="626"/>
      <c r="DN36" s="626"/>
      <c r="DO36" s="626"/>
      <c r="DP36" s="626"/>
      <c r="DQ36" s="626"/>
      <c r="DR36" s="626"/>
      <c r="DS36" s="626"/>
      <c r="DT36" s="626"/>
      <c r="DU36" s="626"/>
      <c r="DV36" s="627"/>
      <c r="DW36" s="628">
        <v>12.7</v>
      </c>
      <c r="DX36" s="657"/>
      <c r="DY36" s="657"/>
      <c r="DZ36" s="657"/>
      <c r="EA36" s="657"/>
      <c r="EB36" s="657"/>
      <c r="EC36" s="659"/>
    </row>
    <row r="37" spans="2:133" ht="11.25" customHeight="1">
      <c r="B37" s="620" t="s">
        <v>332</v>
      </c>
      <c r="C37" s="621"/>
      <c r="D37" s="621"/>
      <c r="E37" s="621"/>
      <c r="F37" s="621"/>
      <c r="G37" s="621"/>
      <c r="H37" s="621"/>
      <c r="I37" s="621"/>
      <c r="J37" s="621"/>
      <c r="K37" s="621"/>
      <c r="L37" s="621"/>
      <c r="M37" s="621"/>
      <c r="N37" s="621"/>
      <c r="O37" s="621"/>
      <c r="P37" s="621"/>
      <c r="Q37" s="622"/>
      <c r="R37" s="623">
        <v>351535</v>
      </c>
      <c r="S37" s="626"/>
      <c r="T37" s="626"/>
      <c r="U37" s="626"/>
      <c r="V37" s="626"/>
      <c r="W37" s="626"/>
      <c r="X37" s="626"/>
      <c r="Y37" s="627"/>
      <c r="Z37" s="685">
        <v>3.6</v>
      </c>
      <c r="AA37" s="685"/>
      <c r="AB37" s="685"/>
      <c r="AC37" s="685"/>
      <c r="AD37" s="686" t="s">
        <v>127</v>
      </c>
      <c r="AE37" s="686"/>
      <c r="AF37" s="686"/>
      <c r="AG37" s="686"/>
      <c r="AH37" s="686"/>
      <c r="AI37" s="686"/>
      <c r="AJ37" s="686"/>
      <c r="AK37" s="686"/>
      <c r="AL37" s="628" t="s">
        <v>137</v>
      </c>
      <c r="AM37" s="629"/>
      <c r="AN37" s="629"/>
      <c r="AO37" s="687"/>
      <c r="AQ37" s="660" t="s">
        <v>333</v>
      </c>
      <c r="AR37" s="661"/>
      <c r="AS37" s="661"/>
      <c r="AT37" s="661"/>
      <c r="AU37" s="661"/>
      <c r="AV37" s="661"/>
      <c r="AW37" s="661"/>
      <c r="AX37" s="661"/>
      <c r="AY37" s="662"/>
      <c r="AZ37" s="623">
        <v>300</v>
      </c>
      <c r="BA37" s="626"/>
      <c r="BB37" s="626"/>
      <c r="BC37" s="626"/>
      <c r="BD37" s="624"/>
      <c r="BE37" s="624"/>
      <c r="BF37" s="663"/>
      <c r="BG37" s="667" t="s">
        <v>334</v>
      </c>
      <c r="BH37" s="664"/>
      <c r="BI37" s="664"/>
      <c r="BJ37" s="664"/>
      <c r="BK37" s="664"/>
      <c r="BL37" s="664"/>
      <c r="BM37" s="664"/>
      <c r="BN37" s="664"/>
      <c r="BO37" s="664"/>
      <c r="BP37" s="664"/>
      <c r="BQ37" s="664"/>
      <c r="BR37" s="664"/>
      <c r="BS37" s="664"/>
      <c r="BT37" s="664"/>
      <c r="BU37" s="665"/>
      <c r="BV37" s="623">
        <v>3630</v>
      </c>
      <c r="BW37" s="626"/>
      <c r="BX37" s="626"/>
      <c r="BY37" s="626"/>
      <c r="BZ37" s="626"/>
      <c r="CA37" s="626"/>
      <c r="CB37" s="666"/>
      <c r="CD37" s="667" t="s">
        <v>335</v>
      </c>
      <c r="CE37" s="664"/>
      <c r="CF37" s="664"/>
      <c r="CG37" s="664"/>
      <c r="CH37" s="664"/>
      <c r="CI37" s="664"/>
      <c r="CJ37" s="664"/>
      <c r="CK37" s="664"/>
      <c r="CL37" s="664"/>
      <c r="CM37" s="664"/>
      <c r="CN37" s="664"/>
      <c r="CO37" s="664"/>
      <c r="CP37" s="664"/>
      <c r="CQ37" s="665"/>
      <c r="CR37" s="623">
        <v>631319</v>
      </c>
      <c r="CS37" s="624"/>
      <c r="CT37" s="624"/>
      <c r="CU37" s="624"/>
      <c r="CV37" s="624"/>
      <c r="CW37" s="624"/>
      <c r="CX37" s="624"/>
      <c r="CY37" s="625"/>
      <c r="CZ37" s="628">
        <v>6.6</v>
      </c>
      <c r="DA37" s="657"/>
      <c r="DB37" s="657"/>
      <c r="DC37" s="658"/>
      <c r="DD37" s="631">
        <v>629728</v>
      </c>
      <c r="DE37" s="624"/>
      <c r="DF37" s="624"/>
      <c r="DG37" s="624"/>
      <c r="DH37" s="624"/>
      <c r="DI37" s="624"/>
      <c r="DJ37" s="624"/>
      <c r="DK37" s="625"/>
      <c r="DL37" s="631">
        <v>590265</v>
      </c>
      <c r="DM37" s="624"/>
      <c r="DN37" s="624"/>
      <c r="DO37" s="624"/>
      <c r="DP37" s="624"/>
      <c r="DQ37" s="624"/>
      <c r="DR37" s="624"/>
      <c r="DS37" s="624"/>
      <c r="DT37" s="624"/>
      <c r="DU37" s="624"/>
      <c r="DV37" s="625"/>
      <c r="DW37" s="628">
        <v>9.5</v>
      </c>
      <c r="DX37" s="657"/>
      <c r="DY37" s="657"/>
      <c r="DZ37" s="657"/>
      <c r="EA37" s="657"/>
      <c r="EB37" s="657"/>
      <c r="EC37" s="659"/>
    </row>
    <row r="38" spans="2:133" ht="11.25" customHeight="1">
      <c r="B38" s="635" t="s">
        <v>336</v>
      </c>
      <c r="C38" s="636"/>
      <c r="D38" s="636"/>
      <c r="E38" s="636"/>
      <c r="F38" s="636"/>
      <c r="G38" s="636"/>
      <c r="H38" s="636"/>
      <c r="I38" s="636"/>
      <c r="J38" s="636"/>
      <c r="K38" s="636"/>
      <c r="L38" s="636"/>
      <c r="M38" s="636"/>
      <c r="N38" s="636"/>
      <c r="O38" s="636"/>
      <c r="P38" s="636"/>
      <c r="Q38" s="637"/>
      <c r="R38" s="638">
        <v>9797750</v>
      </c>
      <c r="S38" s="675"/>
      <c r="T38" s="675"/>
      <c r="U38" s="675"/>
      <c r="V38" s="675"/>
      <c r="W38" s="675"/>
      <c r="X38" s="675"/>
      <c r="Y38" s="680"/>
      <c r="Z38" s="681">
        <v>100</v>
      </c>
      <c r="AA38" s="681"/>
      <c r="AB38" s="681"/>
      <c r="AC38" s="681"/>
      <c r="AD38" s="682">
        <v>5843171</v>
      </c>
      <c r="AE38" s="682"/>
      <c r="AF38" s="682"/>
      <c r="AG38" s="682"/>
      <c r="AH38" s="682"/>
      <c r="AI38" s="682"/>
      <c r="AJ38" s="682"/>
      <c r="AK38" s="682"/>
      <c r="AL38" s="641">
        <v>100</v>
      </c>
      <c r="AM38" s="683"/>
      <c r="AN38" s="683"/>
      <c r="AO38" s="684"/>
      <c r="AQ38" s="660" t="s">
        <v>337</v>
      </c>
      <c r="AR38" s="661"/>
      <c r="AS38" s="661"/>
      <c r="AT38" s="661"/>
      <c r="AU38" s="661"/>
      <c r="AV38" s="661"/>
      <c r="AW38" s="661"/>
      <c r="AX38" s="661"/>
      <c r="AY38" s="662"/>
      <c r="AZ38" s="623" t="s">
        <v>127</v>
      </c>
      <c r="BA38" s="626"/>
      <c r="BB38" s="626"/>
      <c r="BC38" s="626"/>
      <c r="BD38" s="624"/>
      <c r="BE38" s="624"/>
      <c r="BF38" s="663"/>
      <c r="BG38" s="667" t="s">
        <v>338</v>
      </c>
      <c r="BH38" s="664"/>
      <c r="BI38" s="664"/>
      <c r="BJ38" s="664"/>
      <c r="BK38" s="664"/>
      <c r="BL38" s="664"/>
      <c r="BM38" s="664"/>
      <c r="BN38" s="664"/>
      <c r="BO38" s="664"/>
      <c r="BP38" s="664"/>
      <c r="BQ38" s="664"/>
      <c r="BR38" s="664"/>
      <c r="BS38" s="664"/>
      <c r="BT38" s="664"/>
      <c r="BU38" s="665"/>
      <c r="BV38" s="623">
        <v>5700</v>
      </c>
      <c r="BW38" s="626"/>
      <c r="BX38" s="626"/>
      <c r="BY38" s="626"/>
      <c r="BZ38" s="626"/>
      <c r="CA38" s="626"/>
      <c r="CB38" s="666"/>
      <c r="CD38" s="667" t="s">
        <v>339</v>
      </c>
      <c r="CE38" s="664"/>
      <c r="CF38" s="664"/>
      <c r="CG38" s="664"/>
      <c r="CH38" s="664"/>
      <c r="CI38" s="664"/>
      <c r="CJ38" s="664"/>
      <c r="CK38" s="664"/>
      <c r="CL38" s="664"/>
      <c r="CM38" s="664"/>
      <c r="CN38" s="664"/>
      <c r="CO38" s="664"/>
      <c r="CP38" s="664"/>
      <c r="CQ38" s="665"/>
      <c r="CR38" s="623">
        <v>1391325</v>
      </c>
      <c r="CS38" s="626"/>
      <c r="CT38" s="626"/>
      <c r="CU38" s="626"/>
      <c r="CV38" s="626"/>
      <c r="CW38" s="626"/>
      <c r="CX38" s="626"/>
      <c r="CY38" s="627"/>
      <c r="CZ38" s="628">
        <v>14.4</v>
      </c>
      <c r="DA38" s="657"/>
      <c r="DB38" s="657"/>
      <c r="DC38" s="658"/>
      <c r="DD38" s="631">
        <v>1209598</v>
      </c>
      <c r="DE38" s="626"/>
      <c r="DF38" s="626"/>
      <c r="DG38" s="626"/>
      <c r="DH38" s="626"/>
      <c r="DI38" s="626"/>
      <c r="DJ38" s="626"/>
      <c r="DK38" s="627"/>
      <c r="DL38" s="631">
        <v>1111690</v>
      </c>
      <c r="DM38" s="626"/>
      <c r="DN38" s="626"/>
      <c r="DO38" s="626"/>
      <c r="DP38" s="626"/>
      <c r="DQ38" s="626"/>
      <c r="DR38" s="626"/>
      <c r="DS38" s="626"/>
      <c r="DT38" s="626"/>
      <c r="DU38" s="626"/>
      <c r="DV38" s="627"/>
      <c r="DW38" s="628">
        <v>17.899999999999999</v>
      </c>
      <c r="DX38" s="657"/>
      <c r="DY38" s="657"/>
      <c r="DZ38" s="657"/>
      <c r="EA38" s="657"/>
      <c r="EB38" s="657"/>
      <c r="EC38" s="659"/>
    </row>
    <row r="39" spans="2:133" ht="11.25" customHeight="1">
      <c r="AQ39" s="660" t="s">
        <v>340</v>
      </c>
      <c r="AR39" s="661"/>
      <c r="AS39" s="661"/>
      <c r="AT39" s="661"/>
      <c r="AU39" s="661"/>
      <c r="AV39" s="661"/>
      <c r="AW39" s="661"/>
      <c r="AX39" s="661"/>
      <c r="AY39" s="662"/>
      <c r="AZ39" s="623" t="s">
        <v>243</v>
      </c>
      <c r="BA39" s="626"/>
      <c r="BB39" s="626"/>
      <c r="BC39" s="626"/>
      <c r="BD39" s="624"/>
      <c r="BE39" s="624"/>
      <c r="BF39" s="663"/>
      <c r="BG39" s="668" t="s">
        <v>341</v>
      </c>
      <c r="BH39" s="669"/>
      <c r="BI39" s="669"/>
      <c r="BJ39" s="669"/>
      <c r="BK39" s="669"/>
      <c r="BL39" s="235"/>
      <c r="BM39" s="664" t="s">
        <v>342</v>
      </c>
      <c r="BN39" s="664"/>
      <c r="BO39" s="664"/>
      <c r="BP39" s="664"/>
      <c r="BQ39" s="664"/>
      <c r="BR39" s="664"/>
      <c r="BS39" s="664"/>
      <c r="BT39" s="664"/>
      <c r="BU39" s="665"/>
      <c r="BV39" s="623">
        <v>88</v>
      </c>
      <c r="BW39" s="626"/>
      <c r="BX39" s="626"/>
      <c r="BY39" s="626"/>
      <c r="BZ39" s="626"/>
      <c r="CA39" s="626"/>
      <c r="CB39" s="666"/>
      <c r="CD39" s="667" t="s">
        <v>343</v>
      </c>
      <c r="CE39" s="664"/>
      <c r="CF39" s="664"/>
      <c r="CG39" s="664"/>
      <c r="CH39" s="664"/>
      <c r="CI39" s="664"/>
      <c r="CJ39" s="664"/>
      <c r="CK39" s="664"/>
      <c r="CL39" s="664"/>
      <c r="CM39" s="664"/>
      <c r="CN39" s="664"/>
      <c r="CO39" s="664"/>
      <c r="CP39" s="664"/>
      <c r="CQ39" s="665"/>
      <c r="CR39" s="623">
        <v>48425</v>
      </c>
      <c r="CS39" s="624"/>
      <c r="CT39" s="624"/>
      <c r="CU39" s="624"/>
      <c r="CV39" s="624"/>
      <c r="CW39" s="624"/>
      <c r="CX39" s="624"/>
      <c r="CY39" s="625"/>
      <c r="CZ39" s="628">
        <v>0.5</v>
      </c>
      <c r="DA39" s="657"/>
      <c r="DB39" s="657"/>
      <c r="DC39" s="658"/>
      <c r="DD39" s="631" t="s">
        <v>127</v>
      </c>
      <c r="DE39" s="624"/>
      <c r="DF39" s="624"/>
      <c r="DG39" s="624"/>
      <c r="DH39" s="624"/>
      <c r="DI39" s="624"/>
      <c r="DJ39" s="624"/>
      <c r="DK39" s="625"/>
      <c r="DL39" s="631" t="s">
        <v>137</v>
      </c>
      <c r="DM39" s="624"/>
      <c r="DN39" s="624"/>
      <c r="DO39" s="624"/>
      <c r="DP39" s="624"/>
      <c r="DQ39" s="624"/>
      <c r="DR39" s="624"/>
      <c r="DS39" s="624"/>
      <c r="DT39" s="624"/>
      <c r="DU39" s="624"/>
      <c r="DV39" s="625"/>
      <c r="DW39" s="628" t="s">
        <v>243</v>
      </c>
      <c r="DX39" s="657"/>
      <c r="DY39" s="657"/>
      <c r="DZ39" s="657"/>
      <c r="EA39" s="657"/>
      <c r="EB39" s="657"/>
      <c r="EC39" s="659"/>
    </row>
    <row r="40" spans="2:133" ht="11.25" customHeight="1">
      <c r="AQ40" s="660" t="s">
        <v>344</v>
      </c>
      <c r="AR40" s="661"/>
      <c r="AS40" s="661"/>
      <c r="AT40" s="661"/>
      <c r="AU40" s="661"/>
      <c r="AV40" s="661"/>
      <c r="AW40" s="661"/>
      <c r="AX40" s="661"/>
      <c r="AY40" s="662"/>
      <c r="AZ40" s="623">
        <v>279752</v>
      </c>
      <c r="BA40" s="626"/>
      <c r="BB40" s="626"/>
      <c r="BC40" s="626"/>
      <c r="BD40" s="624"/>
      <c r="BE40" s="624"/>
      <c r="BF40" s="663"/>
      <c r="BG40" s="668"/>
      <c r="BH40" s="669"/>
      <c r="BI40" s="669"/>
      <c r="BJ40" s="669"/>
      <c r="BK40" s="669"/>
      <c r="BL40" s="235"/>
      <c r="BM40" s="664" t="s">
        <v>345</v>
      </c>
      <c r="BN40" s="664"/>
      <c r="BO40" s="664"/>
      <c r="BP40" s="664"/>
      <c r="BQ40" s="664"/>
      <c r="BR40" s="664"/>
      <c r="BS40" s="664"/>
      <c r="BT40" s="664"/>
      <c r="BU40" s="665"/>
      <c r="BV40" s="623" t="s">
        <v>127</v>
      </c>
      <c r="BW40" s="626"/>
      <c r="BX40" s="626"/>
      <c r="BY40" s="626"/>
      <c r="BZ40" s="626"/>
      <c r="CA40" s="626"/>
      <c r="CB40" s="666"/>
      <c r="CD40" s="667" t="s">
        <v>346</v>
      </c>
      <c r="CE40" s="664"/>
      <c r="CF40" s="664"/>
      <c r="CG40" s="664"/>
      <c r="CH40" s="664"/>
      <c r="CI40" s="664"/>
      <c r="CJ40" s="664"/>
      <c r="CK40" s="664"/>
      <c r="CL40" s="664"/>
      <c r="CM40" s="664"/>
      <c r="CN40" s="664"/>
      <c r="CO40" s="664"/>
      <c r="CP40" s="664"/>
      <c r="CQ40" s="665"/>
      <c r="CR40" s="623">
        <v>1300</v>
      </c>
      <c r="CS40" s="626"/>
      <c r="CT40" s="626"/>
      <c r="CU40" s="626"/>
      <c r="CV40" s="626"/>
      <c r="CW40" s="626"/>
      <c r="CX40" s="626"/>
      <c r="CY40" s="627"/>
      <c r="CZ40" s="628">
        <v>0</v>
      </c>
      <c r="DA40" s="657"/>
      <c r="DB40" s="657"/>
      <c r="DC40" s="658"/>
      <c r="DD40" s="631" t="s">
        <v>243</v>
      </c>
      <c r="DE40" s="626"/>
      <c r="DF40" s="626"/>
      <c r="DG40" s="626"/>
      <c r="DH40" s="626"/>
      <c r="DI40" s="626"/>
      <c r="DJ40" s="626"/>
      <c r="DK40" s="627"/>
      <c r="DL40" s="631" t="s">
        <v>127</v>
      </c>
      <c r="DM40" s="626"/>
      <c r="DN40" s="626"/>
      <c r="DO40" s="626"/>
      <c r="DP40" s="626"/>
      <c r="DQ40" s="626"/>
      <c r="DR40" s="626"/>
      <c r="DS40" s="626"/>
      <c r="DT40" s="626"/>
      <c r="DU40" s="626"/>
      <c r="DV40" s="627"/>
      <c r="DW40" s="628" t="s">
        <v>127</v>
      </c>
      <c r="DX40" s="657"/>
      <c r="DY40" s="657"/>
      <c r="DZ40" s="657"/>
      <c r="EA40" s="657"/>
      <c r="EB40" s="657"/>
      <c r="EC40" s="659"/>
    </row>
    <row r="41" spans="2:133" ht="11.25" customHeight="1">
      <c r="AQ41" s="672" t="s">
        <v>347</v>
      </c>
      <c r="AR41" s="673"/>
      <c r="AS41" s="673"/>
      <c r="AT41" s="673"/>
      <c r="AU41" s="673"/>
      <c r="AV41" s="673"/>
      <c r="AW41" s="673"/>
      <c r="AX41" s="673"/>
      <c r="AY41" s="674"/>
      <c r="AZ41" s="638">
        <v>821968</v>
      </c>
      <c r="BA41" s="675"/>
      <c r="BB41" s="675"/>
      <c r="BC41" s="675"/>
      <c r="BD41" s="639"/>
      <c r="BE41" s="639"/>
      <c r="BF41" s="676"/>
      <c r="BG41" s="670"/>
      <c r="BH41" s="671"/>
      <c r="BI41" s="671"/>
      <c r="BJ41" s="671"/>
      <c r="BK41" s="671"/>
      <c r="BL41" s="236"/>
      <c r="BM41" s="677" t="s">
        <v>348</v>
      </c>
      <c r="BN41" s="677"/>
      <c r="BO41" s="677"/>
      <c r="BP41" s="677"/>
      <c r="BQ41" s="677"/>
      <c r="BR41" s="677"/>
      <c r="BS41" s="677"/>
      <c r="BT41" s="677"/>
      <c r="BU41" s="678"/>
      <c r="BV41" s="638">
        <v>390</v>
      </c>
      <c r="BW41" s="675"/>
      <c r="BX41" s="675"/>
      <c r="BY41" s="675"/>
      <c r="BZ41" s="675"/>
      <c r="CA41" s="675"/>
      <c r="CB41" s="679"/>
      <c r="CD41" s="667" t="s">
        <v>349</v>
      </c>
      <c r="CE41" s="664"/>
      <c r="CF41" s="664"/>
      <c r="CG41" s="664"/>
      <c r="CH41" s="664"/>
      <c r="CI41" s="664"/>
      <c r="CJ41" s="664"/>
      <c r="CK41" s="664"/>
      <c r="CL41" s="664"/>
      <c r="CM41" s="664"/>
      <c r="CN41" s="664"/>
      <c r="CO41" s="664"/>
      <c r="CP41" s="664"/>
      <c r="CQ41" s="665"/>
      <c r="CR41" s="623" t="s">
        <v>243</v>
      </c>
      <c r="CS41" s="624"/>
      <c r="CT41" s="624"/>
      <c r="CU41" s="624"/>
      <c r="CV41" s="624"/>
      <c r="CW41" s="624"/>
      <c r="CX41" s="624"/>
      <c r="CY41" s="625"/>
      <c r="CZ41" s="628" t="s">
        <v>243</v>
      </c>
      <c r="DA41" s="657"/>
      <c r="DB41" s="657"/>
      <c r="DC41" s="658"/>
      <c r="DD41" s="631" t="s">
        <v>127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351</v>
      </c>
      <c r="CE42" s="621"/>
      <c r="CF42" s="621"/>
      <c r="CG42" s="621"/>
      <c r="CH42" s="621"/>
      <c r="CI42" s="621"/>
      <c r="CJ42" s="621"/>
      <c r="CK42" s="621"/>
      <c r="CL42" s="621"/>
      <c r="CM42" s="621"/>
      <c r="CN42" s="621"/>
      <c r="CO42" s="621"/>
      <c r="CP42" s="621"/>
      <c r="CQ42" s="622"/>
      <c r="CR42" s="623">
        <v>862475</v>
      </c>
      <c r="CS42" s="626"/>
      <c r="CT42" s="626"/>
      <c r="CU42" s="626"/>
      <c r="CV42" s="626"/>
      <c r="CW42" s="626"/>
      <c r="CX42" s="626"/>
      <c r="CY42" s="627"/>
      <c r="CZ42" s="628">
        <v>9</v>
      </c>
      <c r="DA42" s="629"/>
      <c r="DB42" s="629"/>
      <c r="DC42" s="630"/>
      <c r="DD42" s="631">
        <v>159191</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353</v>
      </c>
      <c r="CE43" s="621"/>
      <c r="CF43" s="621"/>
      <c r="CG43" s="621"/>
      <c r="CH43" s="621"/>
      <c r="CI43" s="621"/>
      <c r="CJ43" s="621"/>
      <c r="CK43" s="621"/>
      <c r="CL43" s="621"/>
      <c r="CM43" s="621"/>
      <c r="CN43" s="621"/>
      <c r="CO43" s="621"/>
      <c r="CP43" s="621"/>
      <c r="CQ43" s="622"/>
      <c r="CR43" s="623">
        <v>21492</v>
      </c>
      <c r="CS43" s="624"/>
      <c r="CT43" s="624"/>
      <c r="CU43" s="624"/>
      <c r="CV43" s="624"/>
      <c r="CW43" s="624"/>
      <c r="CX43" s="624"/>
      <c r="CY43" s="625"/>
      <c r="CZ43" s="628">
        <v>0.2</v>
      </c>
      <c r="DA43" s="657"/>
      <c r="DB43" s="657"/>
      <c r="DC43" s="658"/>
      <c r="DD43" s="631">
        <v>21492</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354</v>
      </c>
      <c r="CD44" s="651" t="s">
        <v>305</v>
      </c>
      <c r="CE44" s="652"/>
      <c r="CF44" s="620" t="s">
        <v>355</v>
      </c>
      <c r="CG44" s="621"/>
      <c r="CH44" s="621"/>
      <c r="CI44" s="621"/>
      <c r="CJ44" s="621"/>
      <c r="CK44" s="621"/>
      <c r="CL44" s="621"/>
      <c r="CM44" s="621"/>
      <c r="CN44" s="621"/>
      <c r="CO44" s="621"/>
      <c r="CP44" s="621"/>
      <c r="CQ44" s="622"/>
      <c r="CR44" s="623">
        <v>858565</v>
      </c>
      <c r="CS44" s="626"/>
      <c r="CT44" s="626"/>
      <c r="CU44" s="626"/>
      <c r="CV44" s="626"/>
      <c r="CW44" s="626"/>
      <c r="CX44" s="626"/>
      <c r="CY44" s="627"/>
      <c r="CZ44" s="628">
        <v>8.9</v>
      </c>
      <c r="DA44" s="629"/>
      <c r="DB44" s="629"/>
      <c r="DC44" s="630"/>
      <c r="DD44" s="631">
        <v>158864</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356</v>
      </c>
      <c r="CG45" s="621"/>
      <c r="CH45" s="621"/>
      <c r="CI45" s="621"/>
      <c r="CJ45" s="621"/>
      <c r="CK45" s="621"/>
      <c r="CL45" s="621"/>
      <c r="CM45" s="621"/>
      <c r="CN45" s="621"/>
      <c r="CO45" s="621"/>
      <c r="CP45" s="621"/>
      <c r="CQ45" s="622"/>
      <c r="CR45" s="623">
        <v>538035</v>
      </c>
      <c r="CS45" s="624"/>
      <c r="CT45" s="624"/>
      <c r="CU45" s="624"/>
      <c r="CV45" s="624"/>
      <c r="CW45" s="624"/>
      <c r="CX45" s="624"/>
      <c r="CY45" s="625"/>
      <c r="CZ45" s="628">
        <v>5.6</v>
      </c>
      <c r="DA45" s="657"/>
      <c r="DB45" s="657"/>
      <c r="DC45" s="658"/>
      <c r="DD45" s="631">
        <v>33263</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357</v>
      </c>
      <c r="CG46" s="621"/>
      <c r="CH46" s="621"/>
      <c r="CI46" s="621"/>
      <c r="CJ46" s="621"/>
      <c r="CK46" s="621"/>
      <c r="CL46" s="621"/>
      <c r="CM46" s="621"/>
      <c r="CN46" s="621"/>
      <c r="CO46" s="621"/>
      <c r="CP46" s="621"/>
      <c r="CQ46" s="622"/>
      <c r="CR46" s="623">
        <v>265039</v>
      </c>
      <c r="CS46" s="626"/>
      <c r="CT46" s="626"/>
      <c r="CU46" s="626"/>
      <c r="CV46" s="626"/>
      <c r="CW46" s="626"/>
      <c r="CX46" s="626"/>
      <c r="CY46" s="627"/>
      <c r="CZ46" s="628">
        <v>2.8</v>
      </c>
      <c r="DA46" s="629"/>
      <c r="DB46" s="629"/>
      <c r="DC46" s="630"/>
      <c r="DD46" s="631">
        <v>116700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358</v>
      </c>
      <c r="CG47" s="621"/>
      <c r="CH47" s="621"/>
      <c r="CI47" s="621"/>
      <c r="CJ47" s="621"/>
      <c r="CK47" s="621"/>
      <c r="CL47" s="621"/>
      <c r="CM47" s="621"/>
      <c r="CN47" s="621"/>
      <c r="CO47" s="621"/>
      <c r="CP47" s="621"/>
      <c r="CQ47" s="622"/>
      <c r="CR47" s="623">
        <v>3910</v>
      </c>
      <c r="CS47" s="624"/>
      <c r="CT47" s="624"/>
      <c r="CU47" s="624"/>
      <c r="CV47" s="624"/>
      <c r="CW47" s="624"/>
      <c r="CX47" s="624"/>
      <c r="CY47" s="625"/>
      <c r="CZ47" s="628">
        <v>0</v>
      </c>
      <c r="DA47" s="657"/>
      <c r="DB47" s="657"/>
      <c r="DC47" s="658"/>
      <c r="DD47" s="631">
        <v>327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359</v>
      </c>
      <c r="CG48" s="621"/>
      <c r="CH48" s="621"/>
      <c r="CI48" s="621"/>
      <c r="CJ48" s="621"/>
      <c r="CK48" s="621"/>
      <c r="CL48" s="621"/>
      <c r="CM48" s="621"/>
      <c r="CN48" s="621"/>
      <c r="CO48" s="621"/>
      <c r="CP48" s="621"/>
      <c r="CQ48" s="622"/>
      <c r="CR48" s="623" t="s">
        <v>137</v>
      </c>
      <c r="CS48" s="626"/>
      <c r="CT48" s="626"/>
      <c r="CU48" s="626"/>
      <c r="CV48" s="626"/>
      <c r="CW48" s="626"/>
      <c r="CX48" s="626"/>
      <c r="CY48" s="627"/>
      <c r="CZ48" s="628" t="s">
        <v>127</v>
      </c>
      <c r="DA48" s="629"/>
      <c r="DB48" s="629"/>
      <c r="DC48" s="630"/>
      <c r="DD48" s="631" t="s">
        <v>137</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360</v>
      </c>
      <c r="CE49" s="636"/>
      <c r="CF49" s="636"/>
      <c r="CG49" s="636"/>
      <c r="CH49" s="636"/>
      <c r="CI49" s="636"/>
      <c r="CJ49" s="636"/>
      <c r="CK49" s="636"/>
      <c r="CL49" s="636"/>
      <c r="CM49" s="636"/>
      <c r="CN49" s="636"/>
      <c r="CO49" s="636"/>
      <c r="CP49" s="636"/>
      <c r="CQ49" s="637"/>
      <c r="CR49" s="638">
        <v>9632646</v>
      </c>
      <c r="CS49" s="639"/>
      <c r="CT49" s="639"/>
      <c r="CU49" s="639"/>
      <c r="CV49" s="639"/>
      <c r="CW49" s="639"/>
      <c r="CX49" s="639"/>
      <c r="CY49" s="640"/>
      <c r="CZ49" s="641">
        <v>100</v>
      </c>
      <c r="DA49" s="642"/>
      <c r="DB49" s="642"/>
      <c r="DC49" s="643"/>
      <c r="DD49" s="644">
        <v>6582400</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yQwQ9HkhPrMl5HnutkbIeKUfYU1LGZM+o7TgNtzaU6mJay7rgUPdZDA7WeAIHWbSjbWpC7dB+N71NYjV95YjBw==" saltValue="AvPfC472v5cKv9qJ9pd5K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64" zoomScale="85" zoomScaleNormal="85" zoomScaleSheetLayoutView="70" workbookViewId="0">
      <selection activeCell="BE73" sqref="BE73"/>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362</v>
      </c>
      <c r="DK2" s="1162"/>
      <c r="DL2" s="1162"/>
      <c r="DM2" s="1162"/>
      <c r="DN2" s="1162"/>
      <c r="DO2" s="1163"/>
      <c r="DP2" s="249"/>
      <c r="DQ2" s="1161" t="s">
        <v>363</v>
      </c>
      <c r="DR2" s="1162"/>
      <c r="DS2" s="1162"/>
      <c r="DT2" s="1162"/>
      <c r="DU2" s="1162"/>
      <c r="DV2" s="1162"/>
      <c r="DW2" s="1162"/>
      <c r="DX2" s="1162"/>
      <c r="DY2" s="1162"/>
      <c r="DZ2" s="1163"/>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4" t="s">
        <v>364</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6" t="s">
        <v>366</v>
      </c>
      <c r="B5" s="1047"/>
      <c r="C5" s="1047"/>
      <c r="D5" s="1047"/>
      <c r="E5" s="1047"/>
      <c r="F5" s="1047"/>
      <c r="G5" s="1047"/>
      <c r="H5" s="1047"/>
      <c r="I5" s="1047"/>
      <c r="J5" s="1047"/>
      <c r="K5" s="1047"/>
      <c r="L5" s="1047"/>
      <c r="M5" s="1047"/>
      <c r="N5" s="1047"/>
      <c r="O5" s="1047"/>
      <c r="P5" s="1048"/>
      <c r="Q5" s="1052" t="s">
        <v>367</v>
      </c>
      <c r="R5" s="1053"/>
      <c r="S5" s="1053"/>
      <c r="T5" s="1053"/>
      <c r="U5" s="1054"/>
      <c r="V5" s="1052" t="s">
        <v>368</v>
      </c>
      <c r="W5" s="1053"/>
      <c r="X5" s="1053"/>
      <c r="Y5" s="1053"/>
      <c r="Z5" s="1054"/>
      <c r="AA5" s="1052" t="s">
        <v>369</v>
      </c>
      <c r="AB5" s="1053"/>
      <c r="AC5" s="1053"/>
      <c r="AD5" s="1053"/>
      <c r="AE5" s="1053"/>
      <c r="AF5" s="1164" t="s">
        <v>370</v>
      </c>
      <c r="AG5" s="1053"/>
      <c r="AH5" s="1053"/>
      <c r="AI5" s="1053"/>
      <c r="AJ5" s="1068"/>
      <c r="AK5" s="1053" t="s">
        <v>371</v>
      </c>
      <c r="AL5" s="1053"/>
      <c r="AM5" s="1053"/>
      <c r="AN5" s="1053"/>
      <c r="AO5" s="1054"/>
      <c r="AP5" s="1052" t="s">
        <v>372</v>
      </c>
      <c r="AQ5" s="1053"/>
      <c r="AR5" s="1053"/>
      <c r="AS5" s="1053"/>
      <c r="AT5" s="1054"/>
      <c r="AU5" s="1052" t="s">
        <v>373</v>
      </c>
      <c r="AV5" s="1053"/>
      <c r="AW5" s="1053"/>
      <c r="AX5" s="1053"/>
      <c r="AY5" s="1068"/>
      <c r="AZ5" s="256"/>
      <c r="BA5" s="256"/>
      <c r="BB5" s="256"/>
      <c r="BC5" s="256"/>
      <c r="BD5" s="256"/>
      <c r="BE5" s="257"/>
      <c r="BF5" s="257"/>
      <c r="BG5" s="257"/>
      <c r="BH5" s="257"/>
      <c r="BI5" s="257"/>
      <c r="BJ5" s="257"/>
      <c r="BK5" s="257"/>
      <c r="BL5" s="257"/>
      <c r="BM5" s="257"/>
      <c r="BN5" s="257"/>
      <c r="BO5" s="257"/>
      <c r="BP5" s="257"/>
      <c r="BQ5" s="1046" t="s">
        <v>374</v>
      </c>
      <c r="BR5" s="1047"/>
      <c r="BS5" s="1047"/>
      <c r="BT5" s="1047"/>
      <c r="BU5" s="1047"/>
      <c r="BV5" s="1047"/>
      <c r="BW5" s="1047"/>
      <c r="BX5" s="1047"/>
      <c r="BY5" s="1047"/>
      <c r="BZ5" s="1047"/>
      <c r="CA5" s="1047"/>
      <c r="CB5" s="1047"/>
      <c r="CC5" s="1047"/>
      <c r="CD5" s="1047"/>
      <c r="CE5" s="1047"/>
      <c r="CF5" s="1047"/>
      <c r="CG5" s="1048"/>
      <c r="CH5" s="1052" t="s">
        <v>375</v>
      </c>
      <c r="CI5" s="1053"/>
      <c r="CJ5" s="1053"/>
      <c r="CK5" s="1053"/>
      <c r="CL5" s="1054"/>
      <c r="CM5" s="1052" t="s">
        <v>376</v>
      </c>
      <c r="CN5" s="1053"/>
      <c r="CO5" s="1053"/>
      <c r="CP5" s="1053"/>
      <c r="CQ5" s="1054"/>
      <c r="CR5" s="1052" t="s">
        <v>377</v>
      </c>
      <c r="CS5" s="1053"/>
      <c r="CT5" s="1053"/>
      <c r="CU5" s="1053"/>
      <c r="CV5" s="1054"/>
      <c r="CW5" s="1052" t="s">
        <v>378</v>
      </c>
      <c r="CX5" s="1053"/>
      <c r="CY5" s="1053"/>
      <c r="CZ5" s="1053"/>
      <c r="DA5" s="1054"/>
      <c r="DB5" s="1052" t="s">
        <v>379</v>
      </c>
      <c r="DC5" s="1053"/>
      <c r="DD5" s="1053"/>
      <c r="DE5" s="1053"/>
      <c r="DF5" s="1054"/>
      <c r="DG5" s="1149" t="s">
        <v>380</v>
      </c>
      <c r="DH5" s="1150"/>
      <c r="DI5" s="1150"/>
      <c r="DJ5" s="1150"/>
      <c r="DK5" s="1151"/>
      <c r="DL5" s="1149" t="s">
        <v>381</v>
      </c>
      <c r="DM5" s="1150"/>
      <c r="DN5" s="1150"/>
      <c r="DO5" s="1150"/>
      <c r="DP5" s="1151"/>
      <c r="DQ5" s="1052" t="s">
        <v>382</v>
      </c>
      <c r="DR5" s="1053"/>
      <c r="DS5" s="1053"/>
      <c r="DT5" s="1053"/>
      <c r="DU5" s="1054"/>
      <c r="DV5" s="1052" t="s">
        <v>373</v>
      </c>
      <c r="DW5" s="1053"/>
      <c r="DX5" s="1053"/>
      <c r="DY5" s="1053"/>
      <c r="DZ5" s="1068"/>
      <c r="EA5" s="254"/>
    </row>
    <row r="6" spans="1:131" s="255" customFormat="1" ht="26.25" customHeight="1" thickBot="1">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c r="A7" s="258">
        <v>1</v>
      </c>
      <c r="B7" s="1101" t="s">
        <v>383</v>
      </c>
      <c r="C7" s="1102"/>
      <c r="D7" s="1102"/>
      <c r="E7" s="1102"/>
      <c r="F7" s="1102"/>
      <c r="G7" s="1102"/>
      <c r="H7" s="1102"/>
      <c r="I7" s="1102"/>
      <c r="J7" s="1102"/>
      <c r="K7" s="1102"/>
      <c r="L7" s="1102"/>
      <c r="M7" s="1102"/>
      <c r="N7" s="1102"/>
      <c r="O7" s="1102"/>
      <c r="P7" s="1103"/>
      <c r="Q7" s="1155">
        <v>9805</v>
      </c>
      <c r="R7" s="1156"/>
      <c r="S7" s="1156"/>
      <c r="T7" s="1156"/>
      <c r="U7" s="1156"/>
      <c r="V7" s="1156">
        <v>9640</v>
      </c>
      <c r="W7" s="1156"/>
      <c r="X7" s="1156"/>
      <c r="Y7" s="1156"/>
      <c r="Z7" s="1156"/>
      <c r="AA7" s="1156">
        <v>165</v>
      </c>
      <c r="AB7" s="1156"/>
      <c r="AC7" s="1156"/>
      <c r="AD7" s="1156"/>
      <c r="AE7" s="1157"/>
      <c r="AF7" s="1158">
        <v>149</v>
      </c>
      <c r="AG7" s="1159"/>
      <c r="AH7" s="1159"/>
      <c r="AI7" s="1159"/>
      <c r="AJ7" s="1160"/>
      <c r="AK7" s="1142">
        <v>272</v>
      </c>
      <c r="AL7" s="1143"/>
      <c r="AM7" s="1143"/>
      <c r="AN7" s="1143"/>
      <c r="AO7" s="1143"/>
      <c r="AP7" s="1143">
        <v>10304</v>
      </c>
      <c r="AQ7" s="1143"/>
      <c r="AR7" s="1143"/>
      <c r="AS7" s="1143"/>
      <c r="AT7" s="1143"/>
      <c r="AU7" s="1144" t="s">
        <v>584</v>
      </c>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610</v>
      </c>
      <c r="BT7" s="1147"/>
      <c r="BU7" s="1147"/>
      <c r="BV7" s="1147"/>
      <c r="BW7" s="1147"/>
      <c r="BX7" s="1147"/>
      <c r="BY7" s="1147"/>
      <c r="BZ7" s="1147"/>
      <c r="CA7" s="1147"/>
      <c r="CB7" s="1147"/>
      <c r="CC7" s="1147"/>
      <c r="CD7" s="1147"/>
      <c r="CE7" s="1147"/>
      <c r="CF7" s="1147"/>
      <c r="CG7" s="1148"/>
      <c r="CH7" s="1139">
        <v>-14</v>
      </c>
      <c r="CI7" s="1140"/>
      <c r="CJ7" s="1140"/>
      <c r="CK7" s="1140"/>
      <c r="CL7" s="1141"/>
      <c r="CM7" s="1139">
        <v>194</v>
      </c>
      <c r="CN7" s="1140"/>
      <c r="CO7" s="1140"/>
      <c r="CP7" s="1140"/>
      <c r="CQ7" s="1141"/>
      <c r="CR7" s="1139">
        <v>2</v>
      </c>
      <c r="CS7" s="1140"/>
      <c r="CT7" s="1140"/>
      <c r="CU7" s="1140"/>
      <c r="CV7" s="1141"/>
      <c r="CW7" s="1139" t="s">
        <v>611</v>
      </c>
      <c r="CX7" s="1140"/>
      <c r="CY7" s="1140"/>
      <c r="CZ7" s="1140"/>
      <c r="DA7" s="1141"/>
      <c r="DB7" s="1139" t="s">
        <v>611</v>
      </c>
      <c r="DC7" s="1140"/>
      <c r="DD7" s="1140"/>
      <c r="DE7" s="1140"/>
      <c r="DF7" s="1141"/>
      <c r="DG7" s="1139">
        <v>65</v>
      </c>
      <c r="DH7" s="1140"/>
      <c r="DI7" s="1140"/>
      <c r="DJ7" s="1140"/>
      <c r="DK7" s="1141"/>
      <c r="DL7" s="1139" t="s">
        <v>611</v>
      </c>
      <c r="DM7" s="1140"/>
      <c r="DN7" s="1140"/>
      <c r="DO7" s="1140"/>
      <c r="DP7" s="1141"/>
      <c r="DQ7" s="1139" t="s">
        <v>612</v>
      </c>
      <c r="DR7" s="1140"/>
      <c r="DS7" s="1140"/>
      <c r="DT7" s="1140"/>
      <c r="DU7" s="1141"/>
      <c r="DV7" s="1166"/>
      <c r="DW7" s="1167"/>
      <c r="DX7" s="1167"/>
      <c r="DY7" s="1167"/>
      <c r="DZ7" s="1168"/>
      <c r="EA7" s="254"/>
    </row>
    <row r="8" spans="1:131" s="255" customFormat="1" ht="26.25" customHeight="1">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384</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c r="A23" s="264" t="s">
        <v>385</v>
      </c>
      <c r="B23" s="995" t="s">
        <v>386</v>
      </c>
      <c r="C23" s="996"/>
      <c r="D23" s="996"/>
      <c r="E23" s="996"/>
      <c r="F23" s="996"/>
      <c r="G23" s="996"/>
      <c r="H23" s="996"/>
      <c r="I23" s="996"/>
      <c r="J23" s="996"/>
      <c r="K23" s="996"/>
      <c r="L23" s="996"/>
      <c r="M23" s="996"/>
      <c r="N23" s="996"/>
      <c r="O23" s="996"/>
      <c r="P23" s="997"/>
      <c r="Q23" s="1119">
        <v>9805</v>
      </c>
      <c r="R23" s="1120"/>
      <c r="S23" s="1120"/>
      <c r="T23" s="1120"/>
      <c r="U23" s="1120"/>
      <c r="V23" s="1120">
        <v>9640</v>
      </c>
      <c r="W23" s="1120"/>
      <c r="X23" s="1120"/>
      <c r="Y23" s="1120"/>
      <c r="Z23" s="1120"/>
      <c r="AA23" s="1120">
        <v>165</v>
      </c>
      <c r="AB23" s="1120"/>
      <c r="AC23" s="1120"/>
      <c r="AD23" s="1120"/>
      <c r="AE23" s="1121"/>
      <c r="AF23" s="1122">
        <v>149</v>
      </c>
      <c r="AG23" s="1120"/>
      <c r="AH23" s="1120"/>
      <c r="AI23" s="1120"/>
      <c r="AJ23" s="1123"/>
      <c r="AK23" s="1124"/>
      <c r="AL23" s="1125"/>
      <c r="AM23" s="1125"/>
      <c r="AN23" s="1125"/>
      <c r="AO23" s="1125"/>
      <c r="AP23" s="1120">
        <v>10304</v>
      </c>
      <c r="AQ23" s="1120"/>
      <c r="AR23" s="1120"/>
      <c r="AS23" s="1120"/>
      <c r="AT23" s="1120"/>
      <c r="AU23" s="1126"/>
      <c r="AV23" s="1126"/>
      <c r="AW23" s="1126"/>
      <c r="AX23" s="1126"/>
      <c r="AY23" s="1127"/>
      <c r="AZ23" s="1116" t="s">
        <v>127</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c r="A24" s="1115" t="s">
        <v>387</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c r="A25" s="1114" t="s">
        <v>388</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c r="A26" s="1046" t="s">
        <v>366</v>
      </c>
      <c r="B26" s="1047"/>
      <c r="C26" s="1047"/>
      <c r="D26" s="1047"/>
      <c r="E26" s="1047"/>
      <c r="F26" s="1047"/>
      <c r="G26" s="1047"/>
      <c r="H26" s="1047"/>
      <c r="I26" s="1047"/>
      <c r="J26" s="1047"/>
      <c r="K26" s="1047"/>
      <c r="L26" s="1047"/>
      <c r="M26" s="1047"/>
      <c r="N26" s="1047"/>
      <c r="O26" s="1047"/>
      <c r="P26" s="1048"/>
      <c r="Q26" s="1052" t="s">
        <v>389</v>
      </c>
      <c r="R26" s="1053"/>
      <c r="S26" s="1053"/>
      <c r="T26" s="1053"/>
      <c r="U26" s="1054"/>
      <c r="V26" s="1052" t="s">
        <v>390</v>
      </c>
      <c r="W26" s="1053"/>
      <c r="X26" s="1053"/>
      <c r="Y26" s="1053"/>
      <c r="Z26" s="1054"/>
      <c r="AA26" s="1052" t="s">
        <v>391</v>
      </c>
      <c r="AB26" s="1053"/>
      <c r="AC26" s="1053"/>
      <c r="AD26" s="1053"/>
      <c r="AE26" s="1053"/>
      <c r="AF26" s="1110" t="s">
        <v>392</v>
      </c>
      <c r="AG26" s="1059"/>
      <c r="AH26" s="1059"/>
      <c r="AI26" s="1059"/>
      <c r="AJ26" s="1111"/>
      <c r="AK26" s="1053" t="s">
        <v>393</v>
      </c>
      <c r="AL26" s="1053"/>
      <c r="AM26" s="1053"/>
      <c r="AN26" s="1053"/>
      <c r="AO26" s="1054"/>
      <c r="AP26" s="1052" t="s">
        <v>394</v>
      </c>
      <c r="AQ26" s="1053"/>
      <c r="AR26" s="1053"/>
      <c r="AS26" s="1053"/>
      <c r="AT26" s="1054"/>
      <c r="AU26" s="1052" t="s">
        <v>395</v>
      </c>
      <c r="AV26" s="1053"/>
      <c r="AW26" s="1053"/>
      <c r="AX26" s="1053"/>
      <c r="AY26" s="1054"/>
      <c r="AZ26" s="1052" t="s">
        <v>396</v>
      </c>
      <c r="BA26" s="1053"/>
      <c r="BB26" s="1053"/>
      <c r="BC26" s="1053"/>
      <c r="BD26" s="1054"/>
      <c r="BE26" s="1052" t="s">
        <v>373</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c r="A28" s="266">
        <v>1</v>
      </c>
      <c r="B28" s="1101" t="s">
        <v>397</v>
      </c>
      <c r="C28" s="1102"/>
      <c r="D28" s="1102"/>
      <c r="E28" s="1102"/>
      <c r="F28" s="1102"/>
      <c r="G28" s="1102"/>
      <c r="H28" s="1102"/>
      <c r="I28" s="1102"/>
      <c r="J28" s="1102"/>
      <c r="K28" s="1102"/>
      <c r="L28" s="1102"/>
      <c r="M28" s="1102"/>
      <c r="N28" s="1102"/>
      <c r="O28" s="1102"/>
      <c r="P28" s="1103"/>
      <c r="Q28" s="1104">
        <v>3106</v>
      </c>
      <c r="R28" s="1105"/>
      <c r="S28" s="1105"/>
      <c r="T28" s="1105"/>
      <c r="U28" s="1105"/>
      <c r="V28" s="1105">
        <v>3065</v>
      </c>
      <c r="W28" s="1105"/>
      <c r="X28" s="1105"/>
      <c r="Y28" s="1105"/>
      <c r="Z28" s="1105"/>
      <c r="AA28" s="1105">
        <v>41</v>
      </c>
      <c r="AB28" s="1105"/>
      <c r="AC28" s="1105"/>
      <c r="AD28" s="1105"/>
      <c r="AE28" s="1106"/>
      <c r="AF28" s="1107">
        <v>41</v>
      </c>
      <c r="AG28" s="1105"/>
      <c r="AH28" s="1105"/>
      <c r="AI28" s="1105"/>
      <c r="AJ28" s="1108"/>
      <c r="AK28" s="1109">
        <v>280</v>
      </c>
      <c r="AL28" s="1097"/>
      <c r="AM28" s="1097"/>
      <c r="AN28" s="1097"/>
      <c r="AO28" s="1097"/>
      <c r="AP28" s="1097" t="s">
        <v>586</v>
      </c>
      <c r="AQ28" s="1097"/>
      <c r="AR28" s="1097"/>
      <c r="AS28" s="1097"/>
      <c r="AT28" s="1097"/>
      <c r="AU28" s="1097" t="s">
        <v>586</v>
      </c>
      <c r="AV28" s="1097"/>
      <c r="AW28" s="1097"/>
      <c r="AX28" s="1097"/>
      <c r="AY28" s="1097"/>
      <c r="AZ28" s="1098" t="s">
        <v>586</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c r="A29" s="266">
        <v>2</v>
      </c>
      <c r="B29" s="1088" t="s">
        <v>398</v>
      </c>
      <c r="C29" s="1089"/>
      <c r="D29" s="1089"/>
      <c r="E29" s="1089"/>
      <c r="F29" s="1089"/>
      <c r="G29" s="1089"/>
      <c r="H29" s="1089"/>
      <c r="I29" s="1089"/>
      <c r="J29" s="1089"/>
      <c r="K29" s="1089"/>
      <c r="L29" s="1089"/>
      <c r="M29" s="1089"/>
      <c r="N29" s="1089"/>
      <c r="O29" s="1089"/>
      <c r="P29" s="1090"/>
      <c r="Q29" s="1094">
        <v>2498</v>
      </c>
      <c r="R29" s="1095"/>
      <c r="S29" s="1095"/>
      <c r="T29" s="1095"/>
      <c r="U29" s="1095"/>
      <c r="V29" s="1095">
        <v>2477</v>
      </c>
      <c r="W29" s="1095"/>
      <c r="X29" s="1095"/>
      <c r="Y29" s="1095"/>
      <c r="Z29" s="1095"/>
      <c r="AA29" s="1095">
        <v>21</v>
      </c>
      <c r="AB29" s="1095"/>
      <c r="AC29" s="1095"/>
      <c r="AD29" s="1095"/>
      <c r="AE29" s="1096"/>
      <c r="AF29" s="1070">
        <v>21</v>
      </c>
      <c r="AG29" s="1071"/>
      <c r="AH29" s="1071"/>
      <c r="AI29" s="1071"/>
      <c r="AJ29" s="1072"/>
      <c r="AK29" s="1031">
        <v>383</v>
      </c>
      <c r="AL29" s="1022"/>
      <c r="AM29" s="1022"/>
      <c r="AN29" s="1022"/>
      <c r="AO29" s="1022"/>
      <c r="AP29" s="1022" t="s">
        <v>586</v>
      </c>
      <c r="AQ29" s="1022"/>
      <c r="AR29" s="1022"/>
      <c r="AS29" s="1022"/>
      <c r="AT29" s="1022"/>
      <c r="AU29" s="1022" t="s">
        <v>586</v>
      </c>
      <c r="AV29" s="1022"/>
      <c r="AW29" s="1022"/>
      <c r="AX29" s="1022"/>
      <c r="AY29" s="1022"/>
      <c r="AZ29" s="1093" t="s">
        <v>586</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c r="A30" s="266">
        <v>3</v>
      </c>
      <c r="B30" s="1088" t="s">
        <v>399</v>
      </c>
      <c r="C30" s="1089"/>
      <c r="D30" s="1089"/>
      <c r="E30" s="1089"/>
      <c r="F30" s="1089"/>
      <c r="G30" s="1089"/>
      <c r="H30" s="1089"/>
      <c r="I30" s="1089"/>
      <c r="J30" s="1089"/>
      <c r="K30" s="1089"/>
      <c r="L30" s="1089"/>
      <c r="M30" s="1089"/>
      <c r="N30" s="1089"/>
      <c r="O30" s="1089"/>
      <c r="P30" s="1090"/>
      <c r="Q30" s="1094">
        <v>309</v>
      </c>
      <c r="R30" s="1095"/>
      <c r="S30" s="1095"/>
      <c r="T30" s="1095"/>
      <c r="U30" s="1095"/>
      <c r="V30" s="1095">
        <v>308</v>
      </c>
      <c r="W30" s="1095"/>
      <c r="X30" s="1095"/>
      <c r="Y30" s="1095"/>
      <c r="Z30" s="1095"/>
      <c r="AA30" s="1095">
        <v>1</v>
      </c>
      <c r="AB30" s="1095"/>
      <c r="AC30" s="1095"/>
      <c r="AD30" s="1095"/>
      <c r="AE30" s="1096"/>
      <c r="AF30" s="1070">
        <v>1</v>
      </c>
      <c r="AG30" s="1071"/>
      <c r="AH30" s="1071"/>
      <c r="AI30" s="1071"/>
      <c r="AJ30" s="1072"/>
      <c r="AK30" s="1031">
        <v>83</v>
      </c>
      <c r="AL30" s="1022"/>
      <c r="AM30" s="1022"/>
      <c r="AN30" s="1022"/>
      <c r="AO30" s="1022"/>
      <c r="AP30" s="1022" t="s">
        <v>586</v>
      </c>
      <c r="AQ30" s="1022"/>
      <c r="AR30" s="1022"/>
      <c r="AS30" s="1022"/>
      <c r="AT30" s="1022"/>
      <c r="AU30" s="1022" t="s">
        <v>586</v>
      </c>
      <c r="AV30" s="1022"/>
      <c r="AW30" s="1022"/>
      <c r="AX30" s="1022"/>
      <c r="AY30" s="1022"/>
      <c r="AZ30" s="1093" t="s">
        <v>586</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c r="A31" s="266">
        <v>4</v>
      </c>
      <c r="B31" s="1088" t="s">
        <v>400</v>
      </c>
      <c r="C31" s="1089"/>
      <c r="D31" s="1089"/>
      <c r="E31" s="1089"/>
      <c r="F31" s="1089"/>
      <c r="G31" s="1089"/>
      <c r="H31" s="1089"/>
      <c r="I31" s="1089"/>
      <c r="J31" s="1089"/>
      <c r="K31" s="1089"/>
      <c r="L31" s="1089"/>
      <c r="M31" s="1089"/>
      <c r="N31" s="1089"/>
      <c r="O31" s="1089"/>
      <c r="P31" s="1090"/>
      <c r="Q31" s="1094">
        <v>20</v>
      </c>
      <c r="R31" s="1095"/>
      <c r="S31" s="1095"/>
      <c r="T31" s="1095"/>
      <c r="U31" s="1095"/>
      <c r="V31" s="1095">
        <v>20</v>
      </c>
      <c r="W31" s="1095"/>
      <c r="X31" s="1095"/>
      <c r="Y31" s="1095"/>
      <c r="Z31" s="1095"/>
      <c r="AA31" s="1095" t="s">
        <v>585</v>
      </c>
      <c r="AB31" s="1095"/>
      <c r="AC31" s="1095"/>
      <c r="AD31" s="1095"/>
      <c r="AE31" s="1096"/>
      <c r="AF31" s="1070" t="s">
        <v>401</v>
      </c>
      <c r="AG31" s="1071"/>
      <c r="AH31" s="1071"/>
      <c r="AI31" s="1071"/>
      <c r="AJ31" s="1072"/>
      <c r="AK31" s="1031">
        <v>11</v>
      </c>
      <c r="AL31" s="1022"/>
      <c r="AM31" s="1022"/>
      <c r="AN31" s="1022"/>
      <c r="AO31" s="1022"/>
      <c r="AP31" s="1022" t="s">
        <v>586</v>
      </c>
      <c r="AQ31" s="1022"/>
      <c r="AR31" s="1022"/>
      <c r="AS31" s="1022"/>
      <c r="AT31" s="1022"/>
      <c r="AU31" s="1022" t="s">
        <v>587</v>
      </c>
      <c r="AV31" s="1022"/>
      <c r="AW31" s="1022"/>
      <c r="AX31" s="1022"/>
      <c r="AY31" s="1022"/>
      <c r="AZ31" s="1093" t="s">
        <v>588</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c r="A32" s="266">
        <v>5</v>
      </c>
      <c r="B32" s="1088" t="s">
        <v>402</v>
      </c>
      <c r="C32" s="1089"/>
      <c r="D32" s="1089"/>
      <c r="E32" s="1089"/>
      <c r="F32" s="1089"/>
      <c r="G32" s="1089"/>
      <c r="H32" s="1089"/>
      <c r="I32" s="1089"/>
      <c r="J32" s="1089"/>
      <c r="K32" s="1089"/>
      <c r="L32" s="1089"/>
      <c r="M32" s="1089"/>
      <c r="N32" s="1089"/>
      <c r="O32" s="1089"/>
      <c r="P32" s="1090"/>
      <c r="Q32" s="1094">
        <v>405</v>
      </c>
      <c r="R32" s="1095"/>
      <c r="S32" s="1095"/>
      <c r="T32" s="1095"/>
      <c r="U32" s="1095"/>
      <c r="V32" s="1095">
        <v>329</v>
      </c>
      <c r="W32" s="1095"/>
      <c r="X32" s="1095"/>
      <c r="Y32" s="1095"/>
      <c r="Z32" s="1095"/>
      <c r="AA32" s="1095">
        <v>76</v>
      </c>
      <c r="AB32" s="1095"/>
      <c r="AC32" s="1095"/>
      <c r="AD32" s="1095"/>
      <c r="AE32" s="1096"/>
      <c r="AF32" s="1070">
        <v>497</v>
      </c>
      <c r="AG32" s="1071"/>
      <c r="AH32" s="1071"/>
      <c r="AI32" s="1071"/>
      <c r="AJ32" s="1072"/>
      <c r="AK32" s="1031">
        <v>0</v>
      </c>
      <c r="AL32" s="1022"/>
      <c r="AM32" s="1022"/>
      <c r="AN32" s="1022"/>
      <c r="AO32" s="1022"/>
      <c r="AP32" s="1022">
        <v>892</v>
      </c>
      <c r="AQ32" s="1022"/>
      <c r="AR32" s="1022"/>
      <c r="AS32" s="1022"/>
      <c r="AT32" s="1022"/>
      <c r="AU32" s="1022">
        <v>1</v>
      </c>
      <c r="AV32" s="1022"/>
      <c r="AW32" s="1022"/>
      <c r="AX32" s="1022"/>
      <c r="AY32" s="1022"/>
      <c r="AZ32" s="1093" t="s">
        <v>590</v>
      </c>
      <c r="BA32" s="1093"/>
      <c r="BB32" s="1093"/>
      <c r="BC32" s="1093"/>
      <c r="BD32" s="1093"/>
      <c r="BE32" s="1083" t="s">
        <v>403</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c r="A33" s="266">
        <v>6</v>
      </c>
      <c r="B33" s="1088" t="s">
        <v>404</v>
      </c>
      <c r="C33" s="1089"/>
      <c r="D33" s="1089"/>
      <c r="E33" s="1089"/>
      <c r="F33" s="1089"/>
      <c r="G33" s="1089"/>
      <c r="H33" s="1089"/>
      <c r="I33" s="1089"/>
      <c r="J33" s="1089"/>
      <c r="K33" s="1089"/>
      <c r="L33" s="1089"/>
      <c r="M33" s="1089"/>
      <c r="N33" s="1089"/>
      <c r="O33" s="1089"/>
      <c r="P33" s="1090"/>
      <c r="Q33" s="1094">
        <v>833</v>
      </c>
      <c r="R33" s="1095"/>
      <c r="S33" s="1095"/>
      <c r="T33" s="1095"/>
      <c r="U33" s="1095"/>
      <c r="V33" s="1095">
        <v>833</v>
      </c>
      <c r="W33" s="1095"/>
      <c r="X33" s="1095"/>
      <c r="Y33" s="1095"/>
      <c r="Z33" s="1095"/>
      <c r="AA33" s="1095" t="s">
        <v>589</v>
      </c>
      <c r="AB33" s="1095"/>
      <c r="AC33" s="1095"/>
      <c r="AD33" s="1095"/>
      <c r="AE33" s="1096"/>
      <c r="AF33" s="1070">
        <v>0</v>
      </c>
      <c r="AG33" s="1071"/>
      <c r="AH33" s="1071"/>
      <c r="AI33" s="1071"/>
      <c r="AJ33" s="1072"/>
      <c r="AK33" s="1031">
        <v>244</v>
      </c>
      <c r="AL33" s="1022"/>
      <c r="AM33" s="1022"/>
      <c r="AN33" s="1022"/>
      <c r="AO33" s="1022"/>
      <c r="AP33" s="1022">
        <v>2977</v>
      </c>
      <c r="AQ33" s="1022"/>
      <c r="AR33" s="1022"/>
      <c r="AS33" s="1022"/>
      <c r="AT33" s="1022"/>
      <c r="AU33" s="1022">
        <v>2188</v>
      </c>
      <c r="AV33" s="1022"/>
      <c r="AW33" s="1022"/>
      <c r="AX33" s="1022"/>
      <c r="AY33" s="1022"/>
      <c r="AZ33" s="1093" t="s">
        <v>590</v>
      </c>
      <c r="BA33" s="1093"/>
      <c r="BB33" s="1093"/>
      <c r="BC33" s="1093"/>
      <c r="BD33" s="1093"/>
      <c r="BE33" s="1083" t="s">
        <v>405</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c r="A34" s="266">
        <v>7</v>
      </c>
      <c r="B34" s="1088" t="s">
        <v>406</v>
      </c>
      <c r="C34" s="1089"/>
      <c r="D34" s="1089"/>
      <c r="E34" s="1089"/>
      <c r="F34" s="1089"/>
      <c r="G34" s="1089"/>
      <c r="H34" s="1089"/>
      <c r="I34" s="1089"/>
      <c r="J34" s="1089"/>
      <c r="K34" s="1089"/>
      <c r="L34" s="1089"/>
      <c r="M34" s="1089"/>
      <c r="N34" s="1089"/>
      <c r="O34" s="1089"/>
      <c r="P34" s="1090"/>
      <c r="Q34" s="1094">
        <v>39</v>
      </c>
      <c r="R34" s="1095"/>
      <c r="S34" s="1095"/>
      <c r="T34" s="1095"/>
      <c r="U34" s="1095"/>
      <c r="V34" s="1095">
        <v>39</v>
      </c>
      <c r="W34" s="1095"/>
      <c r="X34" s="1095"/>
      <c r="Y34" s="1095"/>
      <c r="Z34" s="1095"/>
      <c r="AA34" s="1095" t="s">
        <v>589</v>
      </c>
      <c r="AB34" s="1095"/>
      <c r="AC34" s="1095"/>
      <c r="AD34" s="1095"/>
      <c r="AE34" s="1096"/>
      <c r="AF34" s="1070" t="s">
        <v>127</v>
      </c>
      <c r="AG34" s="1071"/>
      <c r="AH34" s="1071"/>
      <c r="AI34" s="1071"/>
      <c r="AJ34" s="1072"/>
      <c r="AK34" s="1031">
        <v>24</v>
      </c>
      <c r="AL34" s="1022"/>
      <c r="AM34" s="1022"/>
      <c r="AN34" s="1022"/>
      <c r="AO34" s="1022"/>
      <c r="AP34" s="1022">
        <v>134</v>
      </c>
      <c r="AQ34" s="1022"/>
      <c r="AR34" s="1022"/>
      <c r="AS34" s="1022"/>
      <c r="AT34" s="1022"/>
      <c r="AU34" s="1022">
        <v>134</v>
      </c>
      <c r="AV34" s="1022"/>
      <c r="AW34" s="1022"/>
      <c r="AX34" s="1022"/>
      <c r="AY34" s="1022"/>
      <c r="AZ34" s="1093" t="s">
        <v>590</v>
      </c>
      <c r="BA34" s="1093"/>
      <c r="BB34" s="1093"/>
      <c r="BC34" s="1093"/>
      <c r="BD34" s="1093"/>
      <c r="BE34" s="1083" t="s">
        <v>405</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c r="A35" s="266">
        <v>8</v>
      </c>
      <c r="B35" s="1088" t="s">
        <v>407</v>
      </c>
      <c r="C35" s="1089"/>
      <c r="D35" s="1089"/>
      <c r="E35" s="1089"/>
      <c r="F35" s="1089"/>
      <c r="G35" s="1089"/>
      <c r="H35" s="1089"/>
      <c r="I35" s="1089"/>
      <c r="J35" s="1089"/>
      <c r="K35" s="1089"/>
      <c r="L35" s="1089"/>
      <c r="M35" s="1089"/>
      <c r="N35" s="1089"/>
      <c r="O35" s="1089"/>
      <c r="P35" s="1090"/>
      <c r="Q35" s="1094">
        <v>39</v>
      </c>
      <c r="R35" s="1095"/>
      <c r="S35" s="1095"/>
      <c r="T35" s="1095"/>
      <c r="U35" s="1095"/>
      <c r="V35" s="1095">
        <v>39</v>
      </c>
      <c r="W35" s="1095"/>
      <c r="X35" s="1095"/>
      <c r="Y35" s="1095"/>
      <c r="Z35" s="1095"/>
      <c r="AA35" s="1095" t="s">
        <v>589</v>
      </c>
      <c r="AB35" s="1095"/>
      <c r="AC35" s="1095"/>
      <c r="AD35" s="1095"/>
      <c r="AE35" s="1096"/>
      <c r="AF35" s="1070" t="s">
        <v>127</v>
      </c>
      <c r="AG35" s="1071"/>
      <c r="AH35" s="1071"/>
      <c r="AI35" s="1071"/>
      <c r="AJ35" s="1072"/>
      <c r="AK35" s="1031">
        <v>22</v>
      </c>
      <c r="AL35" s="1022"/>
      <c r="AM35" s="1022"/>
      <c r="AN35" s="1022"/>
      <c r="AO35" s="1022"/>
      <c r="AP35" s="1022">
        <v>104</v>
      </c>
      <c r="AQ35" s="1022"/>
      <c r="AR35" s="1022"/>
      <c r="AS35" s="1022"/>
      <c r="AT35" s="1022"/>
      <c r="AU35" s="1022">
        <v>103</v>
      </c>
      <c r="AV35" s="1022"/>
      <c r="AW35" s="1022"/>
      <c r="AX35" s="1022"/>
      <c r="AY35" s="1022"/>
      <c r="AZ35" s="1093" t="s">
        <v>590</v>
      </c>
      <c r="BA35" s="1093"/>
      <c r="BB35" s="1093"/>
      <c r="BC35" s="1093"/>
      <c r="BD35" s="1093"/>
      <c r="BE35" s="1083" t="s">
        <v>408</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409</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c r="A63" s="264" t="s">
        <v>385</v>
      </c>
      <c r="B63" s="995" t="s">
        <v>410</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559</v>
      </c>
      <c r="AG63" s="1010"/>
      <c r="AH63" s="1010"/>
      <c r="AI63" s="1010"/>
      <c r="AJ63" s="1081"/>
      <c r="AK63" s="1082"/>
      <c r="AL63" s="1014"/>
      <c r="AM63" s="1014"/>
      <c r="AN63" s="1014"/>
      <c r="AO63" s="1014"/>
      <c r="AP63" s="1010">
        <v>4107</v>
      </c>
      <c r="AQ63" s="1010"/>
      <c r="AR63" s="1010"/>
      <c r="AS63" s="1010"/>
      <c r="AT63" s="1010"/>
      <c r="AU63" s="1010">
        <v>2426</v>
      </c>
      <c r="AV63" s="1010"/>
      <c r="AW63" s="1010"/>
      <c r="AX63" s="1010"/>
      <c r="AY63" s="1010"/>
      <c r="AZ63" s="1076"/>
      <c r="BA63" s="1076"/>
      <c r="BB63" s="1076"/>
      <c r="BC63" s="1076"/>
      <c r="BD63" s="1076"/>
      <c r="BE63" s="1011"/>
      <c r="BF63" s="1011"/>
      <c r="BG63" s="1011"/>
      <c r="BH63" s="1011"/>
      <c r="BI63" s="1012"/>
      <c r="BJ63" s="1077" t="s">
        <v>127</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c r="A66" s="1046" t="s">
        <v>412</v>
      </c>
      <c r="B66" s="1047"/>
      <c r="C66" s="1047"/>
      <c r="D66" s="1047"/>
      <c r="E66" s="1047"/>
      <c r="F66" s="1047"/>
      <c r="G66" s="1047"/>
      <c r="H66" s="1047"/>
      <c r="I66" s="1047"/>
      <c r="J66" s="1047"/>
      <c r="K66" s="1047"/>
      <c r="L66" s="1047"/>
      <c r="M66" s="1047"/>
      <c r="N66" s="1047"/>
      <c r="O66" s="1047"/>
      <c r="P66" s="1048"/>
      <c r="Q66" s="1052" t="s">
        <v>413</v>
      </c>
      <c r="R66" s="1053"/>
      <c r="S66" s="1053"/>
      <c r="T66" s="1053"/>
      <c r="U66" s="1054"/>
      <c r="V66" s="1052" t="s">
        <v>414</v>
      </c>
      <c r="W66" s="1053"/>
      <c r="X66" s="1053"/>
      <c r="Y66" s="1053"/>
      <c r="Z66" s="1054"/>
      <c r="AA66" s="1052" t="s">
        <v>415</v>
      </c>
      <c r="AB66" s="1053"/>
      <c r="AC66" s="1053"/>
      <c r="AD66" s="1053"/>
      <c r="AE66" s="1054"/>
      <c r="AF66" s="1058" t="s">
        <v>416</v>
      </c>
      <c r="AG66" s="1059"/>
      <c r="AH66" s="1059"/>
      <c r="AI66" s="1059"/>
      <c r="AJ66" s="1060"/>
      <c r="AK66" s="1052" t="s">
        <v>417</v>
      </c>
      <c r="AL66" s="1047"/>
      <c r="AM66" s="1047"/>
      <c r="AN66" s="1047"/>
      <c r="AO66" s="1048"/>
      <c r="AP66" s="1052" t="s">
        <v>394</v>
      </c>
      <c r="AQ66" s="1053"/>
      <c r="AR66" s="1053"/>
      <c r="AS66" s="1053"/>
      <c r="AT66" s="1054"/>
      <c r="AU66" s="1052" t="s">
        <v>418</v>
      </c>
      <c r="AV66" s="1053"/>
      <c r="AW66" s="1053"/>
      <c r="AX66" s="1053"/>
      <c r="AY66" s="1054"/>
      <c r="AZ66" s="1052" t="s">
        <v>373</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591</v>
      </c>
      <c r="C68" s="1037"/>
      <c r="D68" s="1037"/>
      <c r="E68" s="1037"/>
      <c r="F68" s="1037"/>
      <c r="G68" s="1037"/>
      <c r="H68" s="1037"/>
      <c r="I68" s="1037"/>
      <c r="J68" s="1037"/>
      <c r="K68" s="1037"/>
      <c r="L68" s="1037"/>
      <c r="M68" s="1037"/>
      <c r="N68" s="1037"/>
      <c r="O68" s="1037"/>
      <c r="P68" s="1038"/>
      <c r="Q68" s="1039">
        <v>2206</v>
      </c>
      <c r="R68" s="1033"/>
      <c r="S68" s="1033"/>
      <c r="T68" s="1033"/>
      <c r="U68" s="1033"/>
      <c r="V68" s="1033">
        <v>2200</v>
      </c>
      <c r="W68" s="1033"/>
      <c r="X68" s="1033"/>
      <c r="Y68" s="1033"/>
      <c r="Z68" s="1033"/>
      <c r="AA68" s="1033">
        <v>6</v>
      </c>
      <c r="AB68" s="1033"/>
      <c r="AC68" s="1033"/>
      <c r="AD68" s="1033"/>
      <c r="AE68" s="1033"/>
      <c r="AF68" s="1033">
        <v>6</v>
      </c>
      <c r="AG68" s="1033"/>
      <c r="AH68" s="1033"/>
      <c r="AI68" s="1033"/>
      <c r="AJ68" s="1033"/>
      <c r="AK68" s="1033">
        <v>30</v>
      </c>
      <c r="AL68" s="1033"/>
      <c r="AM68" s="1033"/>
      <c r="AN68" s="1033"/>
      <c r="AO68" s="1033"/>
      <c r="AP68" s="1033" t="s">
        <v>590</v>
      </c>
      <c r="AQ68" s="1033"/>
      <c r="AR68" s="1033"/>
      <c r="AS68" s="1033"/>
      <c r="AT68" s="1033"/>
      <c r="AU68" s="1033" t="s">
        <v>611</v>
      </c>
      <c r="AV68" s="1033"/>
      <c r="AW68" s="1033"/>
      <c r="AX68" s="1033"/>
      <c r="AY68" s="1033"/>
      <c r="AZ68" s="1034" t="s">
        <v>605</v>
      </c>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592</v>
      </c>
      <c r="C69" s="1026"/>
      <c r="D69" s="1026"/>
      <c r="E69" s="1026"/>
      <c r="F69" s="1026"/>
      <c r="G69" s="1026"/>
      <c r="H69" s="1026"/>
      <c r="I69" s="1026"/>
      <c r="J69" s="1026"/>
      <c r="K69" s="1026"/>
      <c r="L69" s="1026"/>
      <c r="M69" s="1026"/>
      <c r="N69" s="1026"/>
      <c r="O69" s="1026"/>
      <c r="P69" s="1027"/>
      <c r="Q69" s="1028">
        <v>370</v>
      </c>
      <c r="R69" s="1022"/>
      <c r="S69" s="1022"/>
      <c r="T69" s="1022"/>
      <c r="U69" s="1022"/>
      <c r="V69" s="1022">
        <v>369</v>
      </c>
      <c r="W69" s="1022"/>
      <c r="X69" s="1022"/>
      <c r="Y69" s="1022"/>
      <c r="Z69" s="1022"/>
      <c r="AA69" s="1022">
        <v>0</v>
      </c>
      <c r="AB69" s="1022"/>
      <c r="AC69" s="1022"/>
      <c r="AD69" s="1022"/>
      <c r="AE69" s="1022"/>
      <c r="AF69" s="1022">
        <v>0</v>
      </c>
      <c r="AG69" s="1022"/>
      <c r="AH69" s="1022"/>
      <c r="AI69" s="1022"/>
      <c r="AJ69" s="1022"/>
      <c r="AK69" s="1022">
        <v>5</v>
      </c>
      <c r="AL69" s="1022"/>
      <c r="AM69" s="1022"/>
      <c r="AN69" s="1022"/>
      <c r="AO69" s="1022"/>
      <c r="AP69" s="1022" t="s">
        <v>590</v>
      </c>
      <c r="AQ69" s="1022"/>
      <c r="AR69" s="1022"/>
      <c r="AS69" s="1022"/>
      <c r="AT69" s="1022"/>
      <c r="AU69" s="1022" t="s">
        <v>611</v>
      </c>
      <c r="AV69" s="1022"/>
      <c r="AW69" s="1022"/>
      <c r="AX69" s="1022"/>
      <c r="AY69" s="1022"/>
      <c r="AZ69" s="1023" t="s">
        <v>606</v>
      </c>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593</v>
      </c>
      <c r="C70" s="1026"/>
      <c r="D70" s="1026"/>
      <c r="E70" s="1026"/>
      <c r="F70" s="1026"/>
      <c r="G70" s="1026"/>
      <c r="H70" s="1026"/>
      <c r="I70" s="1026"/>
      <c r="J70" s="1026"/>
      <c r="K70" s="1026"/>
      <c r="L70" s="1026"/>
      <c r="M70" s="1026"/>
      <c r="N70" s="1026"/>
      <c r="O70" s="1026"/>
      <c r="P70" s="1027"/>
      <c r="Q70" s="1028">
        <v>27</v>
      </c>
      <c r="R70" s="1022"/>
      <c r="S70" s="1022"/>
      <c r="T70" s="1022"/>
      <c r="U70" s="1022"/>
      <c r="V70" s="1022">
        <v>26</v>
      </c>
      <c r="W70" s="1022"/>
      <c r="X70" s="1022"/>
      <c r="Y70" s="1022"/>
      <c r="Z70" s="1022"/>
      <c r="AA70" s="1022">
        <v>1</v>
      </c>
      <c r="AB70" s="1022"/>
      <c r="AC70" s="1022"/>
      <c r="AD70" s="1022"/>
      <c r="AE70" s="1022"/>
      <c r="AF70" s="1022">
        <v>1</v>
      </c>
      <c r="AG70" s="1022"/>
      <c r="AH70" s="1022"/>
      <c r="AI70" s="1022"/>
      <c r="AJ70" s="1022"/>
      <c r="AK70" s="1022" t="s">
        <v>590</v>
      </c>
      <c r="AL70" s="1022"/>
      <c r="AM70" s="1022"/>
      <c r="AN70" s="1022"/>
      <c r="AO70" s="1022"/>
      <c r="AP70" s="1022" t="s">
        <v>590</v>
      </c>
      <c r="AQ70" s="1022"/>
      <c r="AR70" s="1022"/>
      <c r="AS70" s="1022"/>
      <c r="AT70" s="1022"/>
      <c r="AU70" s="1022" t="s">
        <v>611</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594</v>
      </c>
      <c r="C71" s="1026"/>
      <c r="D71" s="1026"/>
      <c r="E71" s="1026"/>
      <c r="F71" s="1026"/>
      <c r="G71" s="1026"/>
      <c r="H71" s="1026"/>
      <c r="I71" s="1026"/>
      <c r="J71" s="1026"/>
      <c r="K71" s="1026"/>
      <c r="L71" s="1026"/>
      <c r="M71" s="1026"/>
      <c r="N71" s="1026"/>
      <c r="O71" s="1026"/>
      <c r="P71" s="1027"/>
      <c r="Q71" s="1028">
        <v>263</v>
      </c>
      <c r="R71" s="1022"/>
      <c r="S71" s="1022"/>
      <c r="T71" s="1022"/>
      <c r="U71" s="1022"/>
      <c r="V71" s="1022">
        <v>258</v>
      </c>
      <c r="W71" s="1022"/>
      <c r="X71" s="1022"/>
      <c r="Y71" s="1022"/>
      <c r="Z71" s="1022"/>
      <c r="AA71" s="1022">
        <v>5</v>
      </c>
      <c r="AB71" s="1022"/>
      <c r="AC71" s="1022"/>
      <c r="AD71" s="1022"/>
      <c r="AE71" s="1022"/>
      <c r="AF71" s="1022">
        <v>5</v>
      </c>
      <c r="AG71" s="1022"/>
      <c r="AH71" s="1022"/>
      <c r="AI71" s="1022"/>
      <c r="AJ71" s="1022"/>
      <c r="AK71" s="1022" t="s">
        <v>590</v>
      </c>
      <c r="AL71" s="1022"/>
      <c r="AM71" s="1022"/>
      <c r="AN71" s="1022"/>
      <c r="AO71" s="1022"/>
      <c r="AP71" s="1022">
        <v>260</v>
      </c>
      <c r="AQ71" s="1022"/>
      <c r="AR71" s="1022"/>
      <c r="AS71" s="1022"/>
      <c r="AT71" s="1022"/>
      <c r="AU71" s="1022">
        <v>158</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595</v>
      </c>
      <c r="C72" s="1026"/>
      <c r="D72" s="1026"/>
      <c r="E72" s="1026"/>
      <c r="F72" s="1026"/>
      <c r="G72" s="1026"/>
      <c r="H72" s="1026"/>
      <c r="I72" s="1026"/>
      <c r="J72" s="1026"/>
      <c r="K72" s="1026"/>
      <c r="L72" s="1026"/>
      <c r="M72" s="1026"/>
      <c r="N72" s="1026"/>
      <c r="O72" s="1026"/>
      <c r="P72" s="1027"/>
      <c r="Q72" s="1028">
        <v>1161</v>
      </c>
      <c r="R72" s="1022"/>
      <c r="S72" s="1022"/>
      <c r="T72" s="1022"/>
      <c r="U72" s="1022"/>
      <c r="V72" s="1022">
        <v>1161</v>
      </c>
      <c r="W72" s="1022"/>
      <c r="X72" s="1022"/>
      <c r="Y72" s="1022"/>
      <c r="Z72" s="1022"/>
      <c r="AA72" s="1022" t="s">
        <v>590</v>
      </c>
      <c r="AB72" s="1022"/>
      <c r="AC72" s="1022"/>
      <c r="AD72" s="1022"/>
      <c r="AE72" s="1022"/>
      <c r="AF72" s="1022" t="s">
        <v>590</v>
      </c>
      <c r="AG72" s="1022"/>
      <c r="AH72" s="1022"/>
      <c r="AI72" s="1022"/>
      <c r="AJ72" s="1022"/>
      <c r="AK72" s="1022">
        <v>53</v>
      </c>
      <c r="AL72" s="1022"/>
      <c r="AM72" s="1022"/>
      <c r="AN72" s="1022"/>
      <c r="AO72" s="1022"/>
      <c r="AP72" s="1022" t="s">
        <v>590</v>
      </c>
      <c r="AQ72" s="1022"/>
      <c r="AR72" s="1022"/>
      <c r="AS72" s="1022"/>
      <c r="AT72" s="1022"/>
      <c r="AU72" s="1022" t="s">
        <v>611</v>
      </c>
      <c r="AV72" s="1022"/>
      <c r="AW72" s="1022"/>
      <c r="AX72" s="1022"/>
      <c r="AY72" s="1022"/>
      <c r="AZ72" s="1023" t="s">
        <v>607</v>
      </c>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596</v>
      </c>
      <c r="C73" s="1026"/>
      <c r="D73" s="1026"/>
      <c r="E73" s="1026"/>
      <c r="F73" s="1026"/>
      <c r="G73" s="1026"/>
      <c r="H73" s="1026"/>
      <c r="I73" s="1026"/>
      <c r="J73" s="1026"/>
      <c r="K73" s="1026"/>
      <c r="L73" s="1026"/>
      <c r="M73" s="1026"/>
      <c r="N73" s="1026"/>
      <c r="O73" s="1026"/>
      <c r="P73" s="1027"/>
      <c r="Q73" s="1028">
        <v>204</v>
      </c>
      <c r="R73" s="1022"/>
      <c r="S73" s="1022"/>
      <c r="T73" s="1022"/>
      <c r="U73" s="1022"/>
      <c r="V73" s="1022">
        <v>204</v>
      </c>
      <c r="W73" s="1022"/>
      <c r="X73" s="1022"/>
      <c r="Y73" s="1022"/>
      <c r="Z73" s="1022"/>
      <c r="AA73" s="1022" t="s">
        <v>590</v>
      </c>
      <c r="AB73" s="1022"/>
      <c r="AC73" s="1022"/>
      <c r="AD73" s="1022"/>
      <c r="AE73" s="1022"/>
      <c r="AF73" s="1022" t="s">
        <v>590</v>
      </c>
      <c r="AG73" s="1022"/>
      <c r="AH73" s="1022"/>
      <c r="AI73" s="1022"/>
      <c r="AJ73" s="1022"/>
      <c r="AK73" s="1022">
        <v>159</v>
      </c>
      <c r="AL73" s="1022"/>
      <c r="AM73" s="1022"/>
      <c r="AN73" s="1022"/>
      <c r="AO73" s="1022"/>
      <c r="AP73" s="1022">
        <v>19</v>
      </c>
      <c r="AQ73" s="1022"/>
      <c r="AR73" s="1022"/>
      <c r="AS73" s="1022"/>
      <c r="AT73" s="1022"/>
      <c r="AU73" s="1022">
        <v>3</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597</v>
      </c>
      <c r="C74" s="1026"/>
      <c r="D74" s="1026"/>
      <c r="E74" s="1026"/>
      <c r="F74" s="1026"/>
      <c r="G74" s="1026"/>
      <c r="H74" s="1026"/>
      <c r="I74" s="1026"/>
      <c r="J74" s="1026"/>
      <c r="K74" s="1026"/>
      <c r="L74" s="1026"/>
      <c r="M74" s="1026"/>
      <c r="N74" s="1026"/>
      <c r="O74" s="1026"/>
      <c r="P74" s="1027"/>
      <c r="Q74" s="1028">
        <v>1226</v>
      </c>
      <c r="R74" s="1022"/>
      <c r="S74" s="1022"/>
      <c r="T74" s="1022"/>
      <c r="U74" s="1022"/>
      <c r="V74" s="1022">
        <v>1221</v>
      </c>
      <c r="W74" s="1022"/>
      <c r="X74" s="1022"/>
      <c r="Y74" s="1022"/>
      <c r="Z74" s="1022"/>
      <c r="AA74" s="1022">
        <v>5</v>
      </c>
      <c r="AB74" s="1022"/>
      <c r="AC74" s="1022"/>
      <c r="AD74" s="1022"/>
      <c r="AE74" s="1022"/>
      <c r="AF74" s="1022" t="s">
        <v>590</v>
      </c>
      <c r="AG74" s="1022"/>
      <c r="AH74" s="1022"/>
      <c r="AI74" s="1022"/>
      <c r="AJ74" s="1022"/>
      <c r="AK74" s="1022">
        <v>961</v>
      </c>
      <c r="AL74" s="1022"/>
      <c r="AM74" s="1022"/>
      <c r="AN74" s="1022"/>
      <c r="AO74" s="1022"/>
      <c r="AP74" s="1022">
        <v>4294</v>
      </c>
      <c r="AQ74" s="1022"/>
      <c r="AR74" s="1022"/>
      <c r="AS74" s="1022"/>
      <c r="AT74" s="1022"/>
      <c r="AU74" s="1022">
        <v>459</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598</v>
      </c>
      <c r="C75" s="1026"/>
      <c r="D75" s="1026"/>
      <c r="E75" s="1026"/>
      <c r="F75" s="1026"/>
      <c r="G75" s="1026"/>
      <c r="H75" s="1026"/>
      <c r="I75" s="1026"/>
      <c r="J75" s="1026"/>
      <c r="K75" s="1026"/>
      <c r="L75" s="1026"/>
      <c r="M75" s="1026"/>
      <c r="N75" s="1026"/>
      <c r="O75" s="1026"/>
      <c r="P75" s="1027"/>
      <c r="Q75" s="1029">
        <v>27</v>
      </c>
      <c r="R75" s="1030"/>
      <c r="S75" s="1030"/>
      <c r="T75" s="1030"/>
      <c r="U75" s="1031"/>
      <c r="V75" s="1032">
        <v>27</v>
      </c>
      <c r="W75" s="1030"/>
      <c r="X75" s="1030"/>
      <c r="Y75" s="1030"/>
      <c r="Z75" s="1031"/>
      <c r="AA75" s="1032" t="s">
        <v>590</v>
      </c>
      <c r="AB75" s="1030"/>
      <c r="AC75" s="1030"/>
      <c r="AD75" s="1030"/>
      <c r="AE75" s="1031"/>
      <c r="AF75" s="1032" t="s">
        <v>590</v>
      </c>
      <c r="AG75" s="1030"/>
      <c r="AH75" s="1030"/>
      <c r="AI75" s="1030"/>
      <c r="AJ75" s="1031"/>
      <c r="AK75" s="1032">
        <v>27</v>
      </c>
      <c r="AL75" s="1030"/>
      <c r="AM75" s="1030"/>
      <c r="AN75" s="1030"/>
      <c r="AO75" s="1031"/>
      <c r="AP75" s="1032" t="s">
        <v>590</v>
      </c>
      <c r="AQ75" s="1030"/>
      <c r="AR75" s="1030"/>
      <c r="AS75" s="1030"/>
      <c r="AT75" s="1031"/>
      <c r="AU75" s="1032" t="s">
        <v>611</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t="s">
        <v>599</v>
      </c>
      <c r="C76" s="1026"/>
      <c r="D76" s="1026"/>
      <c r="E76" s="1026"/>
      <c r="F76" s="1026"/>
      <c r="G76" s="1026"/>
      <c r="H76" s="1026"/>
      <c r="I76" s="1026"/>
      <c r="J76" s="1026"/>
      <c r="K76" s="1026"/>
      <c r="L76" s="1026"/>
      <c r="M76" s="1026"/>
      <c r="N76" s="1026"/>
      <c r="O76" s="1026"/>
      <c r="P76" s="1027"/>
      <c r="Q76" s="1029">
        <v>1470</v>
      </c>
      <c r="R76" s="1030"/>
      <c r="S76" s="1030"/>
      <c r="T76" s="1030"/>
      <c r="U76" s="1031"/>
      <c r="V76" s="1032">
        <v>1466</v>
      </c>
      <c r="W76" s="1030"/>
      <c r="X76" s="1030"/>
      <c r="Y76" s="1030"/>
      <c r="Z76" s="1031"/>
      <c r="AA76" s="1032">
        <v>5</v>
      </c>
      <c r="AB76" s="1030"/>
      <c r="AC76" s="1030"/>
      <c r="AD76" s="1030"/>
      <c r="AE76" s="1031"/>
      <c r="AF76" s="1032">
        <v>0</v>
      </c>
      <c r="AG76" s="1030"/>
      <c r="AH76" s="1030"/>
      <c r="AI76" s="1030"/>
      <c r="AJ76" s="1031"/>
      <c r="AK76" s="1032">
        <v>53</v>
      </c>
      <c r="AL76" s="1030"/>
      <c r="AM76" s="1030"/>
      <c r="AN76" s="1030"/>
      <c r="AO76" s="1031"/>
      <c r="AP76" s="1032">
        <v>4313</v>
      </c>
      <c r="AQ76" s="1030"/>
      <c r="AR76" s="1030"/>
      <c r="AS76" s="1030"/>
      <c r="AT76" s="1031"/>
      <c r="AU76" s="1032" t="s">
        <v>611</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t="s">
        <v>600</v>
      </c>
      <c r="C77" s="1026"/>
      <c r="D77" s="1026"/>
      <c r="E77" s="1026"/>
      <c r="F77" s="1026"/>
      <c r="G77" s="1026"/>
      <c r="H77" s="1026"/>
      <c r="I77" s="1026"/>
      <c r="J77" s="1026"/>
      <c r="K77" s="1026"/>
      <c r="L77" s="1026"/>
      <c r="M77" s="1026"/>
      <c r="N77" s="1026"/>
      <c r="O77" s="1026"/>
      <c r="P77" s="1027"/>
      <c r="Q77" s="1029">
        <v>1022</v>
      </c>
      <c r="R77" s="1030"/>
      <c r="S77" s="1030"/>
      <c r="T77" s="1030"/>
      <c r="U77" s="1031"/>
      <c r="V77" s="1032">
        <v>998</v>
      </c>
      <c r="W77" s="1030"/>
      <c r="X77" s="1030"/>
      <c r="Y77" s="1030"/>
      <c r="Z77" s="1031"/>
      <c r="AA77" s="1032">
        <v>25</v>
      </c>
      <c r="AB77" s="1030"/>
      <c r="AC77" s="1030"/>
      <c r="AD77" s="1030"/>
      <c r="AE77" s="1031"/>
      <c r="AF77" s="1032">
        <v>25</v>
      </c>
      <c r="AG77" s="1030"/>
      <c r="AH77" s="1030"/>
      <c r="AI77" s="1030"/>
      <c r="AJ77" s="1031"/>
      <c r="AK77" s="1032">
        <v>80</v>
      </c>
      <c r="AL77" s="1030"/>
      <c r="AM77" s="1030"/>
      <c r="AN77" s="1030"/>
      <c r="AO77" s="1031"/>
      <c r="AP77" s="1032">
        <v>563</v>
      </c>
      <c r="AQ77" s="1030"/>
      <c r="AR77" s="1030"/>
      <c r="AS77" s="1030"/>
      <c r="AT77" s="1031"/>
      <c r="AU77" s="1032">
        <v>246</v>
      </c>
      <c r="AV77" s="1030"/>
      <c r="AW77" s="1030"/>
      <c r="AX77" s="1030"/>
      <c r="AY77" s="1031"/>
      <c r="AZ77" s="1023" t="s">
        <v>608</v>
      </c>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t="s">
        <v>601</v>
      </c>
      <c r="C78" s="1026"/>
      <c r="D78" s="1026"/>
      <c r="E78" s="1026"/>
      <c r="F78" s="1026"/>
      <c r="G78" s="1026"/>
      <c r="H78" s="1026"/>
      <c r="I78" s="1026"/>
      <c r="J78" s="1026"/>
      <c r="K78" s="1026"/>
      <c r="L78" s="1026"/>
      <c r="M78" s="1026"/>
      <c r="N78" s="1026"/>
      <c r="O78" s="1026"/>
      <c r="P78" s="1027"/>
      <c r="Q78" s="1028">
        <v>69</v>
      </c>
      <c r="R78" s="1022"/>
      <c r="S78" s="1022"/>
      <c r="T78" s="1022"/>
      <c r="U78" s="1022"/>
      <c r="V78" s="1022">
        <v>51</v>
      </c>
      <c r="W78" s="1022"/>
      <c r="X78" s="1022"/>
      <c r="Y78" s="1022"/>
      <c r="Z78" s="1022"/>
      <c r="AA78" s="1022">
        <v>19</v>
      </c>
      <c r="AB78" s="1022"/>
      <c r="AC78" s="1022"/>
      <c r="AD78" s="1022"/>
      <c r="AE78" s="1022"/>
      <c r="AF78" s="1022">
        <v>19</v>
      </c>
      <c r="AG78" s="1022"/>
      <c r="AH78" s="1022"/>
      <c r="AI78" s="1022"/>
      <c r="AJ78" s="1022"/>
      <c r="AK78" s="1022" t="s">
        <v>590</v>
      </c>
      <c r="AL78" s="1022"/>
      <c r="AM78" s="1022"/>
      <c r="AN78" s="1022"/>
      <c r="AO78" s="1022"/>
      <c r="AP78" s="1022" t="s">
        <v>590</v>
      </c>
      <c r="AQ78" s="1022"/>
      <c r="AR78" s="1022"/>
      <c r="AS78" s="1022"/>
      <c r="AT78" s="1022"/>
      <c r="AU78" s="1022" t="s">
        <v>611</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t="s">
        <v>602</v>
      </c>
      <c r="C79" s="1026"/>
      <c r="D79" s="1026"/>
      <c r="E79" s="1026"/>
      <c r="F79" s="1026"/>
      <c r="G79" s="1026"/>
      <c r="H79" s="1026"/>
      <c r="I79" s="1026"/>
      <c r="J79" s="1026"/>
      <c r="K79" s="1026"/>
      <c r="L79" s="1026"/>
      <c r="M79" s="1026"/>
      <c r="N79" s="1026"/>
      <c r="O79" s="1026"/>
      <c r="P79" s="1027"/>
      <c r="Q79" s="1028">
        <v>253</v>
      </c>
      <c r="R79" s="1022"/>
      <c r="S79" s="1022"/>
      <c r="T79" s="1022"/>
      <c r="U79" s="1022"/>
      <c r="V79" s="1022">
        <v>188</v>
      </c>
      <c r="W79" s="1022"/>
      <c r="X79" s="1022"/>
      <c r="Y79" s="1022"/>
      <c r="Z79" s="1022"/>
      <c r="AA79" s="1022">
        <v>65</v>
      </c>
      <c r="AB79" s="1022"/>
      <c r="AC79" s="1022"/>
      <c r="AD79" s="1022"/>
      <c r="AE79" s="1022"/>
      <c r="AF79" s="1022">
        <v>65</v>
      </c>
      <c r="AG79" s="1022"/>
      <c r="AH79" s="1022"/>
      <c r="AI79" s="1022"/>
      <c r="AJ79" s="1022"/>
      <c r="AK79" s="1022">
        <v>47</v>
      </c>
      <c r="AL79" s="1022"/>
      <c r="AM79" s="1022"/>
      <c r="AN79" s="1022"/>
      <c r="AO79" s="1022"/>
      <c r="AP79" s="1022" t="s">
        <v>590</v>
      </c>
      <c r="AQ79" s="1022"/>
      <c r="AR79" s="1022"/>
      <c r="AS79" s="1022"/>
      <c r="AT79" s="1022"/>
      <c r="AU79" s="1022" t="s">
        <v>611</v>
      </c>
      <c r="AV79" s="1022"/>
      <c r="AW79" s="1022"/>
      <c r="AX79" s="1022"/>
      <c r="AY79" s="1022"/>
      <c r="AZ79" s="1023" t="s">
        <v>609</v>
      </c>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t="s">
        <v>603</v>
      </c>
      <c r="C80" s="1026"/>
      <c r="D80" s="1026"/>
      <c r="E80" s="1026"/>
      <c r="F80" s="1026"/>
      <c r="G80" s="1026"/>
      <c r="H80" s="1026"/>
      <c r="I80" s="1026"/>
      <c r="J80" s="1026"/>
      <c r="K80" s="1026"/>
      <c r="L80" s="1026"/>
      <c r="M80" s="1026"/>
      <c r="N80" s="1026"/>
      <c r="O80" s="1026"/>
      <c r="P80" s="1027"/>
      <c r="Q80" s="1028">
        <v>198218</v>
      </c>
      <c r="R80" s="1022"/>
      <c r="S80" s="1022"/>
      <c r="T80" s="1022"/>
      <c r="U80" s="1022"/>
      <c r="V80" s="1022">
        <v>189076</v>
      </c>
      <c r="W80" s="1022"/>
      <c r="X80" s="1022"/>
      <c r="Y80" s="1022"/>
      <c r="Z80" s="1022"/>
      <c r="AA80" s="1022">
        <v>9142</v>
      </c>
      <c r="AB80" s="1022"/>
      <c r="AC80" s="1022"/>
      <c r="AD80" s="1022"/>
      <c r="AE80" s="1022"/>
      <c r="AF80" s="1022">
        <v>9142</v>
      </c>
      <c r="AG80" s="1022"/>
      <c r="AH80" s="1022"/>
      <c r="AI80" s="1022"/>
      <c r="AJ80" s="1022"/>
      <c r="AK80" s="1022" t="s">
        <v>590</v>
      </c>
      <c r="AL80" s="1022"/>
      <c r="AM80" s="1022"/>
      <c r="AN80" s="1022"/>
      <c r="AO80" s="1022"/>
      <c r="AP80" s="1022" t="s">
        <v>590</v>
      </c>
      <c r="AQ80" s="1022"/>
      <c r="AR80" s="1022"/>
      <c r="AS80" s="1022"/>
      <c r="AT80" s="1022"/>
      <c r="AU80" s="1022" t="s">
        <v>611</v>
      </c>
      <c r="AV80" s="1022"/>
      <c r="AW80" s="1022"/>
      <c r="AX80" s="1022"/>
      <c r="AY80" s="1022"/>
      <c r="AZ80" s="1023" t="s">
        <v>604</v>
      </c>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385</v>
      </c>
      <c r="B88" s="995" t="s">
        <v>419</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9263</v>
      </c>
      <c r="AG88" s="1010"/>
      <c r="AH88" s="1010"/>
      <c r="AI88" s="1010"/>
      <c r="AJ88" s="1010"/>
      <c r="AK88" s="1014"/>
      <c r="AL88" s="1014"/>
      <c r="AM88" s="1014"/>
      <c r="AN88" s="1014"/>
      <c r="AO88" s="1014"/>
      <c r="AP88" s="1010">
        <v>9449</v>
      </c>
      <c r="AQ88" s="1010"/>
      <c r="AR88" s="1010"/>
      <c r="AS88" s="1010"/>
      <c r="AT88" s="1010"/>
      <c r="AU88" s="1010">
        <v>866</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995" t="s">
        <v>420</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2</v>
      </c>
      <c r="CS102" s="1002"/>
      <c r="CT102" s="1002"/>
      <c r="CU102" s="1002"/>
      <c r="CV102" s="1003"/>
      <c r="CW102" s="1001"/>
      <c r="CX102" s="1002"/>
      <c r="CY102" s="1002"/>
      <c r="CZ102" s="1002"/>
      <c r="DA102" s="1003"/>
      <c r="DB102" s="1001"/>
      <c r="DC102" s="1002"/>
      <c r="DD102" s="1002"/>
      <c r="DE102" s="1002"/>
      <c r="DF102" s="1003"/>
      <c r="DG102" s="1001">
        <v>65</v>
      </c>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421</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422</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425</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426</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427</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428</v>
      </c>
      <c r="AB109" s="945"/>
      <c r="AC109" s="945"/>
      <c r="AD109" s="945"/>
      <c r="AE109" s="946"/>
      <c r="AF109" s="947" t="s">
        <v>304</v>
      </c>
      <c r="AG109" s="945"/>
      <c r="AH109" s="945"/>
      <c r="AI109" s="945"/>
      <c r="AJ109" s="946"/>
      <c r="AK109" s="947" t="s">
        <v>303</v>
      </c>
      <c r="AL109" s="945"/>
      <c r="AM109" s="945"/>
      <c r="AN109" s="945"/>
      <c r="AO109" s="946"/>
      <c r="AP109" s="947" t="s">
        <v>429</v>
      </c>
      <c r="AQ109" s="945"/>
      <c r="AR109" s="945"/>
      <c r="AS109" s="945"/>
      <c r="AT109" s="976"/>
      <c r="AU109" s="944" t="s">
        <v>427</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428</v>
      </c>
      <c r="BR109" s="945"/>
      <c r="BS109" s="945"/>
      <c r="BT109" s="945"/>
      <c r="BU109" s="946"/>
      <c r="BV109" s="947" t="s">
        <v>304</v>
      </c>
      <c r="BW109" s="945"/>
      <c r="BX109" s="945"/>
      <c r="BY109" s="945"/>
      <c r="BZ109" s="946"/>
      <c r="CA109" s="947" t="s">
        <v>303</v>
      </c>
      <c r="CB109" s="945"/>
      <c r="CC109" s="945"/>
      <c r="CD109" s="945"/>
      <c r="CE109" s="946"/>
      <c r="CF109" s="983" t="s">
        <v>429</v>
      </c>
      <c r="CG109" s="983"/>
      <c r="CH109" s="983"/>
      <c r="CI109" s="983"/>
      <c r="CJ109" s="983"/>
      <c r="CK109" s="947" t="s">
        <v>430</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428</v>
      </c>
      <c r="DH109" s="945"/>
      <c r="DI109" s="945"/>
      <c r="DJ109" s="945"/>
      <c r="DK109" s="946"/>
      <c r="DL109" s="947" t="s">
        <v>304</v>
      </c>
      <c r="DM109" s="945"/>
      <c r="DN109" s="945"/>
      <c r="DO109" s="945"/>
      <c r="DP109" s="946"/>
      <c r="DQ109" s="947" t="s">
        <v>303</v>
      </c>
      <c r="DR109" s="945"/>
      <c r="DS109" s="945"/>
      <c r="DT109" s="945"/>
      <c r="DU109" s="946"/>
      <c r="DV109" s="947" t="s">
        <v>429</v>
      </c>
      <c r="DW109" s="945"/>
      <c r="DX109" s="945"/>
      <c r="DY109" s="945"/>
      <c r="DZ109" s="976"/>
    </row>
    <row r="110" spans="1:131" s="246" customFormat="1" ht="26.25" customHeight="1">
      <c r="A110" s="847" t="s">
        <v>431</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886718</v>
      </c>
      <c r="AB110" s="938"/>
      <c r="AC110" s="938"/>
      <c r="AD110" s="938"/>
      <c r="AE110" s="939"/>
      <c r="AF110" s="940">
        <v>896089</v>
      </c>
      <c r="AG110" s="938"/>
      <c r="AH110" s="938"/>
      <c r="AI110" s="938"/>
      <c r="AJ110" s="939"/>
      <c r="AK110" s="940">
        <v>887919</v>
      </c>
      <c r="AL110" s="938"/>
      <c r="AM110" s="938"/>
      <c r="AN110" s="938"/>
      <c r="AO110" s="939"/>
      <c r="AP110" s="941">
        <v>16.600000000000001</v>
      </c>
      <c r="AQ110" s="942"/>
      <c r="AR110" s="942"/>
      <c r="AS110" s="942"/>
      <c r="AT110" s="943"/>
      <c r="AU110" s="977" t="s">
        <v>72</v>
      </c>
      <c r="AV110" s="978"/>
      <c r="AW110" s="978"/>
      <c r="AX110" s="978"/>
      <c r="AY110" s="978"/>
      <c r="AZ110" s="903" t="s">
        <v>432</v>
      </c>
      <c r="BA110" s="848"/>
      <c r="BB110" s="848"/>
      <c r="BC110" s="848"/>
      <c r="BD110" s="848"/>
      <c r="BE110" s="848"/>
      <c r="BF110" s="848"/>
      <c r="BG110" s="848"/>
      <c r="BH110" s="848"/>
      <c r="BI110" s="848"/>
      <c r="BJ110" s="848"/>
      <c r="BK110" s="848"/>
      <c r="BL110" s="848"/>
      <c r="BM110" s="848"/>
      <c r="BN110" s="848"/>
      <c r="BO110" s="848"/>
      <c r="BP110" s="849"/>
      <c r="BQ110" s="904">
        <v>10250065</v>
      </c>
      <c r="BR110" s="885"/>
      <c r="BS110" s="885"/>
      <c r="BT110" s="885"/>
      <c r="BU110" s="885"/>
      <c r="BV110" s="885">
        <v>10430385</v>
      </c>
      <c r="BW110" s="885"/>
      <c r="BX110" s="885"/>
      <c r="BY110" s="885"/>
      <c r="BZ110" s="885"/>
      <c r="CA110" s="885">
        <v>10303556</v>
      </c>
      <c r="CB110" s="885"/>
      <c r="CC110" s="885"/>
      <c r="CD110" s="885"/>
      <c r="CE110" s="885"/>
      <c r="CF110" s="909">
        <v>193.1</v>
      </c>
      <c r="CG110" s="910"/>
      <c r="CH110" s="910"/>
      <c r="CI110" s="910"/>
      <c r="CJ110" s="910"/>
      <c r="CK110" s="973" t="s">
        <v>433</v>
      </c>
      <c r="CL110" s="859"/>
      <c r="CM110" s="934" t="s">
        <v>434</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435</v>
      </c>
      <c r="DH110" s="885"/>
      <c r="DI110" s="885"/>
      <c r="DJ110" s="885"/>
      <c r="DK110" s="885"/>
      <c r="DL110" s="885" t="s">
        <v>127</v>
      </c>
      <c r="DM110" s="885"/>
      <c r="DN110" s="885"/>
      <c r="DO110" s="885"/>
      <c r="DP110" s="885"/>
      <c r="DQ110" s="885" t="s">
        <v>127</v>
      </c>
      <c r="DR110" s="885"/>
      <c r="DS110" s="885"/>
      <c r="DT110" s="885"/>
      <c r="DU110" s="885"/>
      <c r="DV110" s="886" t="s">
        <v>436</v>
      </c>
      <c r="DW110" s="886"/>
      <c r="DX110" s="886"/>
      <c r="DY110" s="886"/>
      <c r="DZ110" s="887"/>
    </row>
    <row r="111" spans="1:131" s="246" customFormat="1" ht="26.25" customHeight="1">
      <c r="A111" s="814" t="s">
        <v>437</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127</v>
      </c>
      <c r="AB111" s="966"/>
      <c r="AC111" s="966"/>
      <c r="AD111" s="966"/>
      <c r="AE111" s="967"/>
      <c r="AF111" s="968" t="s">
        <v>436</v>
      </c>
      <c r="AG111" s="966"/>
      <c r="AH111" s="966"/>
      <c r="AI111" s="966"/>
      <c r="AJ111" s="967"/>
      <c r="AK111" s="968" t="s">
        <v>436</v>
      </c>
      <c r="AL111" s="966"/>
      <c r="AM111" s="966"/>
      <c r="AN111" s="966"/>
      <c r="AO111" s="967"/>
      <c r="AP111" s="969" t="s">
        <v>436</v>
      </c>
      <c r="AQ111" s="970"/>
      <c r="AR111" s="970"/>
      <c r="AS111" s="970"/>
      <c r="AT111" s="971"/>
      <c r="AU111" s="979"/>
      <c r="AV111" s="980"/>
      <c r="AW111" s="980"/>
      <c r="AX111" s="980"/>
      <c r="AY111" s="980"/>
      <c r="AZ111" s="855" t="s">
        <v>438</v>
      </c>
      <c r="BA111" s="790"/>
      <c r="BB111" s="790"/>
      <c r="BC111" s="790"/>
      <c r="BD111" s="790"/>
      <c r="BE111" s="790"/>
      <c r="BF111" s="790"/>
      <c r="BG111" s="790"/>
      <c r="BH111" s="790"/>
      <c r="BI111" s="790"/>
      <c r="BJ111" s="790"/>
      <c r="BK111" s="790"/>
      <c r="BL111" s="790"/>
      <c r="BM111" s="790"/>
      <c r="BN111" s="790"/>
      <c r="BO111" s="790"/>
      <c r="BP111" s="791"/>
      <c r="BQ111" s="856">
        <v>105436</v>
      </c>
      <c r="BR111" s="857"/>
      <c r="BS111" s="857"/>
      <c r="BT111" s="857"/>
      <c r="BU111" s="857"/>
      <c r="BV111" s="857">
        <v>85436</v>
      </c>
      <c r="BW111" s="857"/>
      <c r="BX111" s="857"/>
      <c r="BY111" s="857"/>
      <c r="BZ111" s="857"/>
      <c r="CA111" s="857">
        <v>65436</v>
      </c>
      <c r="CB111" s="857"/>
      <c r="CC111" s="857"/>
      <c r="CD111" s="857"/>
      <c r="CE111" s="857"/>
      <c r="CF111" s="918">
        <v>1.2</v>
      </c>
      <c r="CG111" s="919"/>
      <c r="CH111" s="919"/>
      <c r="CI111" s="919"/>
      <c r="CJ111" s="919"/>
      <c r="CK111" s="974"/>
      <c r="CL111" s="861"/>
      <c r="CM111" s="864" t="s">
        <v>439</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436</v>
      </c>
      <c r="DH111" s="857"/>
      <c r="DI111" s="857"/>
      <c r="DJ111" s="857"/>
      <c r="DK111" s="857"/>
      <c r="DL111" s="857" t="s">
        <v>401</v>
      </c>
      <c r="DM111" s="857"/>
      <c r="DN111" s="857"/>
      <c r="DO111" s="857"/>
      <c r="DP111" s="857"/>
      <c r="DQ111" s="857" t="s">
        <v>127</v>
      </c>
      <c r="DR111" s="857"/>
      <c r="DS111" s="857"/>
      <c r="DT111" s="857"/>
      <c r="DU111" s="857"/>
      <c r="DV111" s="834" t="s">
        <v>127</v>
      </c>
      <c r="DW111" s="834"/>
      <c r="DX111" s="834"/>
      <c r="DY111" s="834"/>
      <c r="DZ111" s="835"/>
    </row>
    <row r="112" spans="1:131" s="246" customFormat="1" ht="26.25" customHeight="1">
      <c r="A112" s="959" t="s">
        <v>440</v>
      </c>
      <c r="B112" s="960"/>
      <c r="C112" s="790" t="s">
        <v>441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436</v>
      </c>
      <c r="AB112" s="820"/>
      <c r="AC112" s="820"/>
      <c r="AD112" s="820"/>
      <c r="AE112" s="821"/>
      <c r="AF112" s="822" t="s">
        <v>436</v>
      </c>
      <c r="AG112" s="820"/>
      <c r="AH112" s="820"/>
      <c r="AI112" s="820"/>
      <c r="AJ112" s="821"/>
      <c r="AK112" s="822" t="s">
        <v>436</v>
      </c>
      <c r="AL112" s="820"/>
      <c r="AM112" s="820"/>
      <c r="AN112" s="820"/>
      <c r="AO112" s="821"/>
      <c r="AP112" s="867" t="s">
        <v>127</v>
      </c>
      <c r="AQ112" s="868"/>
      <c r="AR112" s="868"/>
      <c r="AS112" s="868"/>
      <c r="AT112" s="869"/>
      <c r="AU112" s="979"/>
      <c r="AV112" s="980"/>
      <c r="AW112" s="980"/>
      <c r="AX112" s="980"/>
      <c r="AY112" s="980"/>
      <c r="AZ112" s="855" t="s">
        <v>442</v>
      </c>
      <c r="BA112" s="790"/>
      <c r="BB112" s="790"/>
      <c r="BC112" s="790"/>
      <c r="BD112" s="790"/>
      <c r="BE112" s="790"/>
      <c r="BF112" s="790"/>
      <c r="BG112" s="790"/>
      <c r="BH112" s="790"/>
      <c r="BI112" s="790"/>
      <c r="BJ112" s="790"/>
      <c r="BK112" s="790"/>
      <c r="BL112" s="790"/>
      <c r="BM112" s="790"/>
      <c r="BN112" s="790"/>
      <c r="BO112" s="790"/>
      <c r="BP112" s="791"/>
      <c r="BQ112" s="856">
        <v>2792827</v>
      </c>
      <c r="BR112" s="857"/>
      <c r="BS112" s="857"/>
      <c r="BT112" s="857"/>
      <c r="BU112" s="857"/>
      <c r="BV112" s="857">
        <v>2642668</v>
      </c>
      <c r="BW112" s="857"/>
      <c r="BX112" s="857"/>
      <c r="BY112" s="857"/>
      <c r="BZ112" s="857"/>
      <c r="CA112" s="857">
        <v>2426023</v>
      </c>
      <c r="CB112" s="857"/>
      <c r="CC112" s="857"/>
      <c r="CD112" s="857"/>
      <c r="CE112" s="857"/>
      <c r="CF112" s="918">
        <v>45.5</v>
      </c>
      <c r="CG112" s="919"/>
      <c r="CH112" s="919"/>
      <c r="CI112" s="919"/>
      <c r="CJ112" s="919"/>
      <c r="CK112" s="974"/>
      <c r="CL112" s="861"/>
      <c r="CM112" s="864" t="s">
        <v>443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127</v>
      </c>
      <c r="DH112" s="857"/>
      <c r="DI112" s="857"/>
      <c r="DJ112" s="857"/>
      <c r="DK112" s="857"/>
      <c r="DL112" s="857" t="s">
        <v>444</v>
      </c>
      <c r="DM112" s="857"/>
      <c r="DN112" s="857"/>
      <c r="DO112" s="857"/>
      <c r="DP112" s="857"/>
      <c r="DQ112" s="857" t="s">
        <v>436</v>
      </c>
      <c r="DR112" s="857"/>
      <c r="DS112" s="857"/>
      <c r="DT112" s="857"/>
      <c r="DU112" s="857"/>
      <c r="DV112" s="834" t="s">
        <v>401</v>
      </c>
      <c r="DW112" s="834"/>
      <c r="DX112" s="834"/>
      <c r="DY112" s="834"/>
      <c r="DZ112" s="835"/>
    </row>
    <row r="113" spans="1:130" s="246" customFormat="1" ht="26.25" customHeight="1">
      <c r="A113" s="961"/>
      <c r="B113" s="962"/>
      <c r="C113" s="790" t="s">
        <v>445</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271003</v>
      </c>
      <c r="AB113" s="966"/>
      <c r="AC113" s="966"/>
      <c r="AD113" s="966"/>
      <c r="AE113" s="967"/>
      <c r="AF113" s="968">
        <v>276749</v>
      </c>
      <c r="AG113" s="966"/>
      <c r="AH113" s="966"/>
      <c r="AI113" s="966"/>
      <c r="AJ113" s="967"/>
      <c r="AK113" s="968">
        <v>240521</v>
      </c>
      <c r="AL113" s="966"/>
      <c r="AM113" s="966"/>
      <c r="AN113" s="966"/>
      <c r="AO113" s="967"/>
      <c r="AP113" s="969">
        <v>4.5</v>
      </c>
      <c r="AQ113" s="970"/>
      <c r="AR113" s="970"/>
      <c r="AS113" s="970"/>
      <c r="AT113" s="971"/>
      <c r="AU113" s="979"/>
      <c r="AV113" s="980"/>
      <c r="AW113" s="980"/>
      <c r="AX113" s="980"/>
      <c r="AY113" s="980"/>
      <c r="AZ113" s="855" t="s">
        <v>446</v>
      </c>
      <c r="BA113" s="790"/>
      <c r="BB113" s="790"/>
      <c r="BC113" s="790"/>
      <c r="BD113" s="790"/>
      <c r="BE113" s="790"/>
      <c r="BF113" s="790"/>
      <c r="BG113" s="790"/>
      <c r="BH113" s="790"/>
      <c r="BI113" s="790"/>
      <c r="BJ113" s="790"/>
      <c r="BK113" s="790"/>
      <c r="BL113" s="790"/>
      <c r="BM113" s="790"/>
      <c r="BN113" s="790"/>
      <c r="BO113" s="790"/>
      <c r="BP113" s="791"/>
      <c r="BQ113" s="856">
        <v>944010</v>
      </c>
      <c r="BR113" s="857"/>
      <c r="BS113" s="857"/>
      <c r="BT113" s="857"/>
      <c r="BU113" s="857"/>
      <c r="BV113" s="857">
        <v>945718</v>
      </c>
      <c r="BW113" s="857"/>
      <c r="BX113" s="857"/>
      <c r="BY113" s="857"/>
      <c r="BZ113" s="857"/>
      <c r="CA113" s="857">
        <v>867244</v>
      </c>
      <c r="CB113" s="857"/>
      <c r="CC113" s="857"/>
      <c r="CD113" s="857"/>
      <c r="CE113" s="857"/>
      <c r="CF113" s="918">
        <v>16.3</v>
      </c>
      <c r="CG113" s="919"/>
      <c r="CH113" s="919"/>
      <c r="CI113" s="919"/>
      <c r="CJ113" s="919"/>
      <c r="CK113" s="974"/>
      <c r="CL113" s="861"/>
      <c r="CM113" s="864" t="s">
        <v>447</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436</v>
      </c>
      <c r="DH113" s="820"/>
      <c r="DI113" s="820"/>
      <c r="DJ113" s="820"/>
      <c r="DK113" s="821"/>
      <c r="DL113" s="822" t="s">
        <v>436</v>
      </c>
      <c r="DM113" s="820"/>
      <c r="DN113" s="820"/>
      <c r="DO113" s="820"/>
      <c r="DP113" s="821"/>
      <c r="DQ113" s="822" t="s">
        <v>127</v>
      </c>
      <c r="DR113" s="820"/>
      <c r="DS113" s="820"/>
      <c r="DT113" s="820"/>
      <c r="DU113" s="821"/>
      <c r="DV113" s="867" t="s">
        <v>127</v>
      </c>
      <c r="DW113" s="868"/>
      <c r="DX113" s="868"/>
      <c r="DY113" s="868"/>
      <c r="DZ113" s="869"/>
    </row>
    <row r="114" spans="1:130" s="246" customFormat="1" ht="26.25" customHeight="1">
      <c r="A114" s="961"/>
      <c r="B114" s="962"/>
      <c r="C114" s="790" t="s">
        <v>448</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84150</v>
      </c>
      <c r="AB114" s="820"/>
      <c r="AC114" s="820"/>
      <c r="AD114" s="820"/>
      <c r="AE114" s="821"/>
      <c r="AF114" s="822">
        <v>102245</v>
      </c>
      <c r="AG114" s="820"/>
      <c r="AH114" s="820"/>
      <c r="AI114" s="820"/>
      <c r="AJ114" s="821"/>
      <c r="AK114" s="822">
        <v>95089</v>
      </c>
      <c r="AL114" s="820"/>
      <c r="AM114" s="820"/>
      <c r="AN114" s="820"/>
      <c r="AO114" s="821"/>
      <c r="AP114" s="867">
        <v>1.8</v>
      </c>
      <c r="AQ114" s="868"/>
      <c r="AR114" s="868"/>
      <c r="AS114" s="868"/>
      <c r="AT114" s="869"/>
      <c r="AU114" s="979"/>
      <c r="AV114" s="980"/>
      <c r="AW114" s="980"/>
      <c r="AX114" s="980"/>
      <c r="AY114" s="980"/>
      <c r="AZ114" s="855" t="s">
        <v>449</v>
      </c>
      <c r="BA114" s="790"/>
      <c r="BB114" s="790"/>
      <c r="BC114" s="790"/>
      <c r="BD114" s="790"/>
      <c r="BE114" s="790"/>
      <c r="BF114" s="790"/>
      <c r="BG114" s="790"/>
      <c r="BH114" s="790"/>
      <c r="BI114" s="790"/>
      <c r="BJ114" s="790"/>
      <c r="BK114" s="790"/>
      <c r="BL114" s="790"/>
      <c r="BM114" s="790"/>
      <c r="BN114" s="790"/>
      <c r="BO114" s="790"/>
      <c r="BP114" s="791"/>
      <c r="BQ114" s="856">
        <v>411547</v>
      </c>
      <c r="BR114" s="857"/>
      <c r="BS114" s="857"/>
      <c r="BT114" s="857"/>
      <c r="BU114" s="857"/>
      <c r="BV114" s="857">
        <v>748000</v>
      </c>
      <c r="BW114" s="857"/>
      <c r="BX114" s="857"/>
      <c r="BY114" s="857"/>
      <c r="BZ114" s="857"/>
      <c r="CA114" s="857">
        <v>537741</v>
      </c>
      <c r="CB114" s="857"/>
      <c r="CC114" s="857"/>
      <c r="CD114" s="857"/>
      <c r="CE114" s="857"/>
      <c r="CF114" s="918">
        <v>10.1</v>
      </c>
      <c r="CG114" s="919"/>
      <c r="CH114" s="919"/>
      <c r="CI114" s="919"/>
      <c r="CJ114" s="919"/>
      <c r="CK114" s="974"/>
      <c r="CL114" s="861"/>
      <c r="CM114" s="864" t="s">
        <v>450</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127</v>
      </c>
      <c r="DH114" s="820"/>
      <c r="DI114" s="820"/>
      <c r="DJ114" s="820"/>
      <c r="DK114" s="821"/>
      <c r="DL114" s="822" t="s">
        <v>436</v>
      </c>
      <c r="DM114" s="820"/>
      <c r="DN114" s="820"/>
      <c r="DO114" s="820"/>
      <c r="DP114" s="821"/>
      <c r="DQ114" s="822" t="s">
        <v>436</v>
      </c>
      <c r="DR114" s="820"/>
      <c r="DS114" s="820"/>
      <c r="DT114" s="820"/>
      <c r="DU114" s="821"/>
      <c r="DV114" s="867" t="s">
        <v>436</v>
      </c>
      <c r="DW114" s="868"/>
      <c r="DX114" s="868"/>
      <c r="DY114" s="868"/>
      <c r="DZ114" s="869"/>
    </row>
    <row r="115" spans="1:130" s="246" customFormat="1" ht="26.25" customHeight="1">
      <c r="A115" s="961"/>
      <c r="B115" s="962"/>
      <c r="C115" s="790" t="s">
        <v>451</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436</v>
      </c>
      <c r="AB115" s="966"/>
      <c r="AC115" s="966"/>
      <c r="AD115" s="966"/>
      <c r="AE115" s="967"/>
      <c r="AF115" s="968" t="s">
        <v>436</v>
      </c>
      <c r="AG115" s="966"/>
      <c r="AH115" s="966"/>
      <c r="AI115" s="966"/>
      <c r="AJ115" s="967"/>
      <c r="AK115" s="968" t="s">
        <v>436</v>
      </c>
      <c r="AL115" s="966"/>
      <c r="AM115" s="966"/>
      <c r="AN115" s="966"/>
      <c r="AO115" s="967"/>
      <c r="AP115" s="969" t="s">
        <v>436</v>
      </c>
      <c r="AQ115" s="970"/>
      <c r="AR115" s="970"/>
      <c r="AS115" s="970"/>
      <c r="AT115" s="971"/>
      <c r="AU115" s="979"/>
      <c r="AV115" s="980"/>
      <c r="AW115" s="980"/>
      <c r="AX115" s="980"/>
      <c r="AY115" s="980"/>
      <c r="AZ115" s="855" t="s">
        <v>452</v>
      </c>
      <c r="BA115" s="790"/>
      <c r="BB115" s="790"/>
      <c r="BC115" s="790"/>
      <c r="BD115" s="790"/>
      <c r="BE115" s="790"/>
      <c r="BF115" s="790"/>
      <c r="BG115" s="790"/>
      <c r="BH115" s="790"/>
      <c r="BI115" s="790"/>
      <c r="BJ115" s="790"/>
      <c r="BK115" s="790"/>
      <c r="BL115" s="790"/>
      <c r="BM115" s="790"/>
      <c r="BN115" s="790"/>
      <c r="BO115" s="790"/>
      <c r="BP115" s="791"/>
      <c r="BQ115" s="856" t="s">
        <v>127</v>
      </c>
      <c r="BR115" s="857"/>
      <c r="BS115" s="857"/>
      <c r="BT115" s="857"/>
      <c r="BU115" s="857"/>
      <c r="BV115" s="857" t="s">
        <v>127</v>
      </c>
      <c r="BW115" s="857"/>
      <c r="BX115" s="857"/>
      <c r="BY115" s="857"/>
      <c r="BZ115" s="857"/>
      <c r="CA115" s="857" t="s">
        <v>127</v>
      </c>
      <c r="CB115" s="857"/>
      <c r="CC115" s="857"/>
      <c r="CD115" s="857"/>
      <c r="CE115" s="857"/>
      <c r="CF115" s="918" t="s">
        <v>436</v>
      </c>
      <c r="CG115" s="919"/>
      <c r="CH115" s="919"/>
      <c r="CI115" s="919"/>
      <c r="CJ115" s="919"/>
      <c r="CK115" s="974"/>
      <c r="CL115" s="861"/>
      <c r="CM115" s="855" t="s">
        <v>453</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105436</v>
      </c>
      <c r="DH115" s="820"/>
      <c r="DI115" s="820"/>
      <c r="DJ115" s="820"/>
      <c r="DK115" s="821"/>
      <c r="DL115" s="822">
        <v>85436</v>
      </c>
      <c r="DM115" s="820"/>
      <c r="DN115" s="820"/>
      <c r="DO115" s="820"/>
      <c r="DP115" s="821"/>
      <c r="DQ115" s="822">
        <v>65436</v>
      </c>
      <c r="DR115" s="820"/>
      <c r="DS115" s="820"/>
      <c r="DT115" s="820"/>
      <c r="DU115" s="821"/>
      <c r="DV115" s="867">
        <v>1.2</v>
      </c>
      <c r="DW115" s="868"/>
      <c r="DX115" s="868"/>
      <c r="DY115" s="868"/>
      <c r="DZ115" s="869"/>
    </row>
    <row r="116" spans="1:130" s="246" customFormat="1" ht="26.25" customHeight="1">
      <c r="A116" s="963"/>
      <c r="B116" s="964"/>
      <c r="C116" s="923" t="s">
        <v>454</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127</v>
      </c>
      <c r="AB116" s="820"/>
      <c r="AC116" s="820"/>
      <c r="AD116" s="820"/>
      <c r="AE116" s="821"/>
      <c r="AF116" s="822" t="s">
        <v>127</v>
      </c>
      <c r="AG116" s="820"/>
      <c r="AH116" s="820"/>
      <c r="AI116" s="820"/>
      <c r="AJ116" s="821"/>
      <c r="AK116" s="822" t="s">
        <v>436</v>
      </c>
      <c r="AL116" s="820"/>
      <c r="AM116" s="820"/>
      <c r="AN116" s="820"/>
      <c r="AO116" s="821"/>
      <c r="AP116" s="867" t="s">
        <v>127</v>
      </c>
      <c r="AQ116" s="868"/>
      <c r="AR116" s="868"/>
      <c r="AS116" s="868"/>
      <c r="AT116" s="869"/>
      <c r="AU116" s="979"/>
      <c r="AV116" s="980"/>
      <c r="AW116" s="980"/>
      <c r="AX116" s="980"/>
      <c r="AY116" s="980"/>
      <c r="AZ116" s="906" t="s">
        <v>455</v>
      </c>
      <c r="BA116" s="907"/>
      <c r="BB116" s="907"/>
      <c r="BC116" s="907"/>
      <c r="BD116" s="907"/>
      <c r="BE116" s="907"/>
      <c r="BF116" s="907"/>
      <c r="BG116" s="907"/>
      <c r="BH116" s="907"/>
      <c r="BI116" s="907"/>
      <c r="BJ116" s="907"/>
      <c r="BK116" s="907"/>
      <c r="BL116" s="907"/>
      <c r="BM116" s="907"/>
      <c r="BN116" s="907"/>
      <c r="BO116" s="907"/>
      <c r="BP116" s="908"/>
      <c r="BQ116" s="856" t="s">
        <v>436</v>
      </c>
      <c r="BR116" s="857"/>
      <c r="BS116" s="857"/>
      <c r="BT116" s="857"/>
      <c r="BU116" s="857"/>
      <c r="BV116" s="857" t="s">
        <v>436</v>
      </c>
      <c r="BW116" s="857"/>
      <c r="BX116" s="857"/>
      <c r="BY116" s="857"/>
      <c r="BZ116" s="857"/>
      <c r="CA116" s="857" t="s">
        <v>436</v>
      </c>
      <c r="CB116" s="857"/>
      <c r="CC116" s="857"/>
      <c r="CD116" s="857"/>
      <c r="CE116" s="857"/>
      <c r="CF116" s="918" t="s">
        <v>127</v>
      </c>
      <c r="CG116" s="919"/>
      <c r="CH116" s="919"/>
      <c r="CI116" s="919"/>
      <c r="CJ116" s="919"/>
      <c r="CK116" s="974"/>
      <c r="CL116" s="861"/>
      <c r="CM116" s="864" t="s">
        <v>456</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436</v>
      </c>
      <c r="DH116" s="820"/>
      <c r="DI116" s="820"/>
      <c r="DJ116" s="820"/>
      <c r="DK116" s="821"/>
      <c r="DL116" s="822" t="s">
        <v>436</v>
      </c>
      <c r="DM116" s="820"/>
      <c r="DN116" s="820"/>
      <c r="DO116" s="820"/>
      <c r="DP116" s="821"/>
      <c r="DQ116" s="822" t="s">
        <v>401</v>
      </c>
      <c r="DR116" s="820"/>
      <c r="DS116" s="820"/>
      <c r="DT116" s="820"/>
      <c r="DU116" s="821"/>
      <c r="DV116" s="867" t="s">
        <v>127</v>
      </c>
      <c r="DW116" s="868"/>
      <c r="DX116" s="868"/>
      <c r="DY116" s="868"/>
      <c r="DZ116" s="869"/>
    </row>
    <row r="117" spans="1:130" s="246" customFormat="1" ht="26.25" customHeight="1">
      <c r="A117" s="944" t="s">
        <v>185</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457</v>
      </c>
      <c r="Z117" s="946"/>
      <c r="AA117" s="951">
        <v>1241871</v>
      </c>
      <c r="AB117" s="952"/>
      <c r="AC117" s="952"/>
      <c r="AD117" s="952"/>
      <c r="AE117" s="953"/>
      <c r="AF117" s="954">
        <v>1275083</v>
      </c>
      <c r="AG117" s="952"/>
      <c r="AH117" s="952"/>
      <c r="AI117" s="952"/>
      <c r="AJ117" s="953"/>
      <c r="AK117" s="954">
        <v>1223529</v>
      </c>
      <c r="AL117" s="952"/>
      <c r="AM117" s="952"/>
      <c r="AN117" s="952"/>
      <c r="AO117" s="953"/>
      <c r="AP117" s="955"/>
      <c r="AQ117" s="956"/>
      <c r="AR117" s="956"/>
      <c r="AS117" s="956"/>
      <c r="AT117" s="957"/>
      <c r="AU117" s="979"/>
      <c r="AV117" s="980"/>
      <c r="AW117" s="980"/>
      <c r="AX117" s="980"/>
      <c r="AY117" s="980"/>
      <c r="AZ117" s="906" t="s">
        <v>458</v>
      </c>
      <c r="BA117" s="907"/>
      <c r="BB117" s="907"/>
      <c r="BC117" s="907"/>
      <c r="BD117" s="907"/>
      <c r="BE117" s="907"/>
      <c r="BF117" s="907"/>
      <c r="BG117" s="907"/>
      <c r="BH117" s="907"/>
      <c r="BI117" s="907"/>
      <c r="BJ117" s="907"/>
      <c r="BK117" s="907"/>
      <c r="BL117" s="907"/>
      <c r="BM117" s="907"/>
      <c r="BN117" s="907"/>
      <c r="BO117" s="907"/>
      <c r="BP117" s="908"/>
      <c r="BQ117" s="856" t="s">
        <v>127</v>
      </c>
      <c r="BR117" s="857"/>
      <c r="BS117" s="857"/>
      <c r="BT117" s="857"/>
      <c r="BU117" s="857"/>
      <c r="BV117" s="857" t="s">
        <v>127</v>
      </c>
      <c r="BW117" s="857"/>
      <c r="BX117" s="857"/>
      <c r="BY117" s="857"/>
      <c r="BZ117" s="857"/>
      <c r="CA117" s="857" t="s">
        <v>127</v>
      </c>
      <c r="CB117" s="857"/>
      <c r="CC117" s="857"/>
      <c r="CD117" s="857"/>
      <c r="CE117" s="857"/>
      <c r="CF117" s="918" t="s">
        <v>401</v>
      </c>
      <c r="CG117" s="919"/>
      <c r="CH117" s="919"/>
      <c r="CI117" s="919"/>
      <c r="CJ117" s="919"/>
      <c r="CK117" s="974"/>
      <c r="CL117" s="861"/>
      <c r="CM117" s="864" t="s">
        <v>459</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436</v>
      </c>
      <c r="DH117" s="820"/>
      <c r="DI117" s="820"/>
      <c r="DJ117" s="820"/>
      <c r="DK117" s="821"/>
      <c r="DL117" s="822" t="s">
        <v>127</v>
      </c>
      <c r="DM117" s="820"/>
      <c r="DN117" s="820"/>
      <c r="DO117" s="820"/>
      <c r="DP117" s="821"/>
      <c r="DQ117" s="822" t="s">
        <v>127</v>
      </c>
      <c r="DR117" s="820"/>
      <c r="DS117" s="820"/>
      <c r="DT117" s="820"/>
      <c r="DU117" s="821"/>
      <c r="DV117" s="867" t="s">
        <v>444</v>
      </c>
      <c r="DW117" s="868"/>
      <c r="DX117" s="868"/>
      <c r="DY117" s="868"/>
      <c r="DZ117" s="869"/>
    </row>
    <row r="118" spans="1:130" s="246" customFormat="1" ht="26.25" customHeight="1">
      <c r="A118" s="944" t="s">
        <v>430</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428</v>
      </c>
      <c r="AB118" s="945"/>
      <c r="AC118" s="945"/>
      <c r="AD118" s="945"/>
      <c r="AE118" s="946"/>
      <c r="AF118" s="947" t="s">
        <v>304</v>
      </c>
      <c r="AG118" s="945"/>
      <c r="AH118" s="945"/>
      <c r="AI118" s="945"/>
      <c r="AJ118" s="946"/>
      <c r="AK118" s="947" t="s">
        <v>303</v>
      </c>
      <c r="AL118" s="945"/>
      <c r="AM118" s="945"/>
      <c r="AN118" s="945"/>
      <c r="AO118" s="946"/>
      <c r="AP118" s="948" t="s">
        <v>429</v>
      </c>
      <c r="AQ118" s="949"/>
      <c r="AR118" s="949"/>
      <c r="AS118" s="949"/>
      <c r="AT118" s="950"/>
      <c r="AU118" s="979"/>
      <c r="AV118" s="980"/>
      <c r="AW118" s="980"/>
      <c r="AX118" s="980"/>
      <c r="AY118" s="980"/>
      <c r="AZ118" s="922" t="s">
        <v>460</v>
      </c>
      <c r="BA118" s="923"/>
      <c r="BB118" s="923"/>
      <c r="BC118" s="923"/>
      <c r="BD118" s="923"/>
      <c r="BE118" s="923"/>
      <c r="BF118" s="923"/>
      <c r="BG118" s="923"/>
      <c r="BH118" s="923"/>
      <c r="BI118" s="923"/>
      <c r="BJ118" s="923"/>
      <c r="BK118" s="923"/>
      <c r="BL118" s="923"/>
      <c r="BM118" s="923"/>
      <c r="BN118" s="923"/>
      <c r="BO118" s="923"/>
      <c r="BP118" s="924"/>
      <c r="BQ118" s="925" t="s">
        <v>127</v>
      </c>
      <c r="BR118" s="888"/>
      <c r="BS118" s="888"/>
      <c r="BT118" s="888"/>
      <c r="BU118" s="888"/>
      <c r="BV118" s="888" t="s">
        <v>127</v>
      </c>
      <c r="BW118" s="888"/>
      <c r="BX118" s="888"/>
      <c r="BY118" s="888"/>
      <c r="BZ118" s="888"/>
      <c r="CA118" s="888" t="s">
        <v>401</v>
      </c>
      <c r="CB118" s="888"/>
      <c r="CC118" s="888"/>
      <c r="CD118" s="888"/>
      <c r="CE118" s="888"/>
      <c r="CF118" s="918" t="s">
        <v>436</v>
      </c>
      <c r="CG118" s="919"/>
      <c r="CH118" s="919"/>
      <c r="CI118" s="919"/>
      <c r="CJ118" s="919"/>
      <c r="CK118" s="974"/>
      <c r="CL118" s="861"/>
      <c r="CM118" s="864" t="s">
        <v>461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127</v>
      </c>
      <c r="DH118" s="820"/>
      <c r="DI118" s="820"/>
      <c r="DJ118" s="820"/>
      <c r="DK118" s="821"/>
      <c r="DL118" s="822" t="s">
        <v>127</v>
      </c>
      <c r="DM118" s="820"/>
      <c r="DN118" s="820"/>
      <c r="DO118" s="820"/>
      <c r="DP118" s="821"/>
      <c r="DQ118" s="822" t="s">
        <v>436</v>
      </c>
      <c r="DR118" s="820"/>
      <c r="DS118" s="820"/>
      <c r="DT118" s="820"/>
      <c r="DU118" s="821"/>
      <c r="DV118" s="867" t="s">
        <v>401</v>
      </c>
      <c r="DW118" s="868"/>
      <c r="DX118" s="868"/>
      <c r="DY118" s="868"/>
      <c r="DZ118" s="869"/>
    </row>
    <row r="119" spans="1:130" s="246" customFormat="1" ht="26.25" customHeight="1">
      <c r="A119" s="858" t="s">
        <v>433</v>
      </c>
      <c r="B119" s="859"/>
      <c r="C119" s="934" t="s">
        <v>434</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127</v>
      </c>
      <c r="AB119" s="938"/>
      <c r="AC119" s="938"/>
      <c r="AD119" s="938"/>
      <c r="AE119" s="939"/>
      <c r="AF119" s="940" t="s">
        <v>127</v>
      </c>
      <c r="AG119" s="938"/>
      <c r="AH119" s="938"/>
      <c r="AI119" s="938"/>
      <c r="AJ119" s="939"/>
      <c r="AK119" s="940" t="s">
        <v>401</v>
      </c>
      <c r="AL119" s="938"/>
      <c r="AM119" s="938"/>
      <c r="AN119" s="938"/>
      <c r="AO119" s="939"/>
      <c r="AP119" s="941" t="s">
        <v>436</v>
      </c>
      <c r="AQ119" s="942"/>
      <c r="AR119" s="942"/>
      <c r="AS119" s="942"/>
      <c r="AT119" s="943"/>
      <c r="AU119" s="981"/>
      <c r="AV119" s="982"/>
      <c r="AW119" s="982"/>
      <c r="AX119" s="982"/>
      <c r="AY119" s="982"/>
      <c r="AZ119" s="277" t="s">
        <v>185</v>
      </c>
      <c r="BA119" s="277"/>
      <c r="BB119" s="277"/>
      <c r="BC119" s="277"/>
      <c r="BD119" s="277"/>
      <c r="BE119" s="277"/>
      <c r="BF119" s="277"/>
      <c r="BG119" s="277"/>
      <c r="BH119" s="277"/>
      <c r="BI119" s="277"/>
      <c r="BJ119" s="277"/>
      <c r="BK119" s="277"/>
      <c r="BL119" s="277"/>
      <c r="BM119" s="277"/>
      <c r="BN119" s="277"/>
      <c r="BO119" s="920" t="s">
        <v>462</v>
      </c>
      <c r="BP119" s="921"/>
      <c r="BQ119" s="925">
        <v>14503885</v>
      </c>
      <c r="BR119" s="888"/>
      <c r="BS119" s="888"/>
      <c r="BT119" s="888"/>
      <c r="BU119" s="888"/>
      <c r="BV119" s="888">
        <v>14852207</v>
      </c>
      <c r="BW119" s="888"/>
      <c r="BX119" s="888"/>
      <c r="BY119" s="888"/>
      <c r="BZ119" s="888"/>
      <c r="CA119" s="888">
        <v>14200000</v>
      </c>
      <c r="CB119" s="888"/>
      <c r="CC119" s="888"/>
      <c r="CD119" s="888"/>
      <c r="CE119" s="888"/>
      <c r="CF119" s="786"/>
      <c r="CG119" s="787"/>
      <c r="CH119" s="787"/>
      <c r="CI119" s="787"/>
      <c r="CJ119" s="877"/>
      <c r="CK119" s="975"/>
      <c r="CL119" s="863"/>
      <c r="CM119" s="881" t="s">
        <v>463</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127</v>
      </c>
      <c r="DH119" s="803"/>
      <c r="DI119" s="803"/>
      <c r="DJ119" s="803"/>
      <c r="DK119" s="804"/>
      <c r="DL119" s="805" t="s">
        <v>127</v>
      </c>
      <c r="DM119" s="803"/>
      <c r="DN119" s="803"/>
      <c r="DO119" s="803"/>
      <c r="DP119" s="804"/>
      <c r="DQ119" s="805" t="s">
        <v>436</v>
      </c>
      <c r="DR119" s="803"/>
      <c r="DS119" s="803"/>
      <c r="DT119" s="803"/>
      <c r="DU119" s="804"/>
      <c r="DV119" s="891" t="s">
        <v>127</v>
      </c>
      <c r="DW119" s="892"/>
      <c r="DX119" s="892"/>
      <c r="DY119" s="892"/>
      <c r="DZ119" s="893"/>
    </row>
    <row r="120" spans="1:130" s="246" customFormat="1" ht="26.25" customHeight="1">
      <c r="A120" s="860"/>
      <c r="B120" s="861"/>
      <c r="C120" s="864" t="s">
        <v>439</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444</v>
      </c>
      <c r="AB120" s="820"/>
      <c r="AC120" s="820"/>
      <c r="AD120" s="820"/>
      <c r="AE120" s="821"/>
      <c r="AF120" s="822" t="s">
        <v>127</v>
      </c>
      <c r="AG120" s="820"/>
      <c r="AH120" s="820"/>
      <c r="AI120" s="820"/>
      <c r="AJ120" s="821"/>
      <c r="AK120" s="822" t="s">
        <v>436</v>
      </c>
      <c r="AL120" s="820"/>
      <c r="AM120" s="820"/>
      <c r="AN120" s="820"/>
      <c r="AO120" s="821"/>
      <c r="AP120" s="867" t="s">
        <v>444</v>
      </c>
      <c r="AQ120" s="868"/>
      <c r="AR120" s="868"/>
      <c r="AS120" s="868"/>
      <c r="AT120" s="869"/>
      <c r="AU120" s="926" t="s">
        <v>464</v>
      </c>
      <c r="AV120" s="927"/>
      <c r="AW120" s="927"/>
      <c r="AX120" s="927"/>
      <c r="AY120" s="928"/>
      <c r="AZ120" s="903" t="s">
        <v>465</v>
      </c>
      <c r="BA120" s="848"/>
      <c r="BB120" s="848"/>
      <c r="BC120" s="848"/>
      <c r="BD120" s="848"/>
      <c r="BE120" s="848"/>
      <c r="BF120" s="848"/>
      <c r="BG120" s="848"/>
      <c r="BH120" s="848"/>
      <c r="BI120" s="848"/>
      <c r="BJ120" s="848"/>
      <c r="BK120" s="848"/>
      <c r="BL120" s="848"/>
      <c r="BM120" s="848"/>
      <c r="BN120" s="848"/>
      <c r="BO120" s="848"/>
      <c r="BP120" s="849"/>
      <c r="BQ120" s="904">
        <v>2394019</v>
      </c>
      <c r="BR120" s="885"/>
      <c r="BS120" s="885"/>
      <c r="BT120" s="885"/>
      <c r="BU120" s="885"/>
      <c r="BV120" s="885">
        <v>2345492</v>
      </c>
      <c r="BW120" s="885"/>
      <c r="BX120" s="885"/>
      <c r="BY120" s="885"/>
      <c r="BZ120" s="885"/>
      <c r="CA120" s="885">
        <v>2273109</v>
      </c>
      <c r="CB120" s="885"/>
      <c r="CC120" s="885"/>
      <c r="CD120" s="885"/>
      <c r="CE120" s="885"/>
      <c r="CF120" s="909">
        <v>42.6</v>
      </c>
      <c r="CG120" s="910"/>
      <c r="CH120" s="910"/>
      <c r="CI120" s="910"/>
      <c r="CJ120" s="910"/>
      <c r="CK120" s="911" t="s">
        <v>466</v>
      </c>
      <c r="CL120" s="895"/>
      <c r="CM120" s="895"/>
      <c r="CN120" s="895"/>
      <c r="CO120" s="896"/>
      <c r="CP120" s="915" t="s">
        <v>467</v>
      </c>
      <c r="CQ120" s="916"/>
      <c r="CR120" s="916"/>
      <c r="CS120" s="916"/>
      <c r="CT120" s="916"/>
      <c r="CU120" s="916"/>
      <c r="CV120" s="916"/>
      <c r="CW120" s="916"/>
      <c r="CX120" s="916"/>
      <c r="CY120" s="916"/>
      <c r="CZ120" s="916"/>
      <c r="DA120" s="916"/>
      <c r="DB120" s="916"/>
      <c r="DC120" s="916"/>
      <c r="DD120" s="916"/>
      <c r="DE120" s="916"/>
      <c r="DF120" s="917"/>
      <c r="DG120" s="904">
        <v>2505285</v>
      </c>
      <c r="DH120" s="885"/>
      <c r="DI120" s="885"/>
      <c r="DJ120" s="885"/>
      <c r="DK120" s="885"/>
      <c r="DL120" s="885">
        <v>2383351</v>
      </c>
      <c r="DM120" s="885"/>
      <c r="DN120" s="885"/>
      <c r="DO120" s="885"/>
      <c r="DP120" s="885"/>
      <c r="DQ120" s="885">
        <v>2188169</v>
      </c>
      <c r="DR120" s="885"/>
      <c r="DS120" s="885"/>
      <c r="DT120" s="885"/>
      <c r="DU120" s="885"/>
      <c r="DV120" s="886">
        <v>41</v>
      </c>
      <c r="DW120" s="886"/>
      <c r="DX120" s="886"/>
      <c r="DY120" s="886"/>
      <c r="DZ120" s="887"/>
    </row>
    <row r="121" spans="1:130" s="246" customFormat="1" ht="26.25" customHeight="1">
      <c r="A121" s="860"/>
      <c r="B121" s="861"/>
      <c r="C121" s="906" t="s">
        <v>468</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401</v>
      </c>
      <c r="AB121" s="820"/>
      <c r="AC121" s="820"/>
      <c r="AD121" s="820"/>
      <c r="AE121" s="821"/>
      <c r="AF121" s="822" t="s">
        <v>436</v>
      </c>
      <c r="AG121" s="820"/>
      <c r="AH121" s="820"/>
      <c r="AI121" s="820"/>
      <c r="AJ121" s="821"/>
      <c r="AK121" s="822" t="s">
        <v>444</v>
      </c>
      <c r="AL121" s="820"/>
      <c r="AM121" s="820"/>
      <c r="AN121" s="820"/>
      <c r="AO121" s="821"/>
      <c r="AP121" s="867" t="s">
        <v>127</v>
      </c>
      <c r="AQ121" s="868"/>
      <c r="AR121" s="868"/>
      <c r="AS121" s="868"/>
      <c r="AT121" s="869"/>
      <c r="AU121" s="929"/>
      <c r="AV121" s="930"/>
      <c r="AW121" s="930"/>
      <c r="AX121" s="930"/>
      <c r="AY121" s="931"/>
      <c r="AZ121" s="855" t="s">
        <v>469</v>
      </c>
      <c r="BA121" s="790"/>
      <c r="BB121" s="790"/>
      <c r="BC121" s="790"/>
      <c r="BD121" s="790"/>
      <c r="BE121" s="790"/>
      <c r="BF121" s="790"/>
      <c r="BG121" s="790"/>
      <c r="BH121" s="790"/>
      <c r="BI121" s="790"/>
      <c r="BJ121" s="790"/>
      <c r="BK121" s="790"/>
      <c r="BL121" s="790"/>
      <c r="BM121" s="790"/>
      <c r="BN121" s="790"/>
      <c r="BO121" s="790"/>
      <c r="BP121" s="791"/>
      <c r="BQ121" s="856">
        <v>150666</v>
      </c>
      <c r="BR121" s="857"/>
      <c r="BS121" s="857"/>
      <c r="BT121" s="857"/>
      <c r="BU121" s="857"/>
      <c r="BV121" s="857">
        <v>134249</v>
      </c>
      <c r="BW121" s="857"/>
      <c r="BX121" s="857"/>
      <c r="BY121" s="857"/>
      <c r="BZ121" s="857"/>
      <c r="CA121" s="857">
        <v>124597</v>
      </c>
      <c r="CB121" s="857"/>
      <c r="CC121" s="857"/>
      <c r="CD121" s="857"/>
      <c r="CE121" s="857"/>
      <c r="CF121" s="918">
        <v>2.2999999999999998</v>
      </c>
      <c r="CG121" s="919"/>
      <c r="CH121" s="919"/>
      <c r="CI121" s="919"/>
      <c r="CJ121" s="919"/>
      <c r="CK121" s="912"/>
      <c r="CL121" s="898"/>
      <c r="CM121" s="898"/>
      <c r="CN121" s="898"/>
      <c r="CO121" s="899"/>
      <c r="CP121" s="878" t="s">
        <v>470</v>
      </c>
      <c r="CQ121" s="879"/>
      <c r="CR121" s="879"/>
      <c r="CS121" s="879"/>
      <c r="CT121" s="879"/>
      <c r="CU121" s="879"/>
      <c r="CV121" s="879"/>
      <c r="CW121" s="879"/>
      <c r="CX121" s="879"/>
      <c r="CY121" s="879"/>
      <c r="CZ121" s="879"/>
      <c r="DA121" s="879"/>
      <c r="DB121" s="879"/>
      <c r="DC121" s="879"/>
      <c r="DD121" s="879"/>
      <c r="DE121" s="879"/>
      <c r="DF121" s="880"/>
      <c r="DG121" s="856">
        <v>156816</v>
      </c>
      <c r="DH121" s="857"/>
      <c r="DI121" s="857"/>
      <c r="DJ121" s="857"/>
      <c r="DK121" s="857"/>
      <c r="DL121" s="857">
        <v>145135</v>
      </c>
      <c r="DM121" s="857"/>
      <c r="DN121" s="857"/>
      <c r="DO121" s="857"/>
      <c r="DP121" s="857"/>
      <c r="DQ121" s="857">
        <v>134220</v>
      </c>
      <c r="DR121" s="857"/>
      <c r="DS121" s="857"/>
      <c r="DT121" s="857"/>
      <c r="DU121" s="857"/>
      <c r="DV121" s="834">
        <v>2.5</v>
      </c>
      <c r="DW121" s="834"/>
      <c r="DX121" s="834"/>
      <c r="DY121" s="834"/>
      <c r="DZ121" s="835"/>
    </row>
    <row r="122" spans="1:130" s="246" customFormat="1" ht="26.25" customHeight="1">
      <c r="A122" s="860"/>
      <c r="B122" s="861"/>
      <c r="C122" s="864" t="s">
        <v>450</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436</v>
      </c>
      <c r="AB122" s="820"/>
      <c r="AC122" s="820"/>
      <c r="AD122" s="820"/>
      <c r="AE122" s="821"/>
      <c r="AF122" s="822" t="s">
        <v>436</v>
      </c>
      <c r="AG122" s="820"/>
      <c r="AH122" s="820"/>
      <c r="AI122" s="820"/>
      <c r="AJ122" s="821"/>
      <c r="AK122" s="822" t="s">
        <v>127</v>
      </c>
      <c r="AL122" s="820"/>
      <c r="AM122" s="820"/>
      <c r="AN122" s="820"/>
      <c r="AO122" s="821"/>
      <c r="AP122" s="867" t="s">
        <v>444</v>
      </c>
      <c r="AQ122" s="868"/>
      <c r="AR122" s="868"/>
      <c r="AS122" s="868"/>
      <c r="AT122" s="869"/>
      <c r="AU122" s="929"/>
      <c r="AV122" s="930"/>
      <c r="AW122" s="930"/>
      <c r="AX122" s="930"/>
      <c r="AY122" s="931"/>
      <c r="AZ122" s="922" t="s">
        <v>471</v>
      </c>
      <c r="BA122" s="923"/>
      <c r="BB122" s="923"/>
      <c r="BC122" s="923"/>
      <c r="BD122" s="923"/>
      <c r="BE122" s="923"/>
      <c r="BF122" s="923"/>
      <c r="BG122" s="923"/>
      <c r="BH122" s="923"/>
      <c r="BI122" s="923"/>
      <c r="BJ122" s="923"/>
      <c r="BK122" s="923"/>
      <c r="BL122" s="923"/>
      <c r="BM122" s="923"/>
      <c r="BN122" s="923"/>
      <c r="BO122" s="923"/>
      <c r="BP122" s="924"/>
      <c r="BQ122" s="925">
        <v>8813775</v>
      </c>
      <c r="BR122" s="888"/>
      <c r="BS122" s="888"/>
      <c r="BT122" s="888"/>
      <c r="BU122" s="888"/>
      <c r="BV122" s="888">
        <v>8658844</v>
      </c>
      <c r="BW122" s="888"/>
      <c r="BX122" s="888"/>
      <c r="BY122" s="888"/>
      <c r="BZ122" s="888"/>
      <c r="CA122" s="888">
        <v>8459352</v>
      </c>
      <c r="CB122" s="888"/>
      <c r="CC122" s="888"/>
      <c r="CD122" s="888"/>
      <c r="CE122" s="888"/>
      <c r="CF122" s="889">
        <v>158.5</v>
      </c>
      <c r="CG122" s="890"/>
      <c r="CH122" s="890"/>
      <c r="CI122" s="890"/>
      <c r="CJ122" s="890"/>
      <c r="CK122" s="912"/>
      <c r="CL122" s="898"/>
      <c r="CM122" s="898"/>
      <c r="CN122" s="898"/>
      <c r="CO122" s="899"/>
      <c r="CP122" s="878" t="s">
        <v>472</v>
      </c>
      <c r="CQ122" s="879"/>
      <c r="CR122" s="879"/>
      <c r="CS122" s="879"/>
      <c r="CT122" s="879"/>
      <c r="CU122" s="879"/>
      <c r="CV122" s="879"/>
      <c r="CW122" s="879"/>
      <c r="CX122" s="879"/>
      <c r="CY122" s="879"/>
      <c r="CZ122" s="879"/>
      <c r="DA122" s="879"/>
      <c r="DB122" s="879"/>
      <c r="DC122" s="879"/>
      <c r="DD122" s="879"/>
      <c r="DE122" s="879"/>
      <c r="DF122" s="880"/>
      <c r="DG122" s="856">
        <v>123487</v>
      </c>
      <c r="DH122" s="857"/>
      <c r="DI122" s="857"/>
      <c r="DJ122" s="857"/>
      <c r="DK122" s="857"/>
      <c r="DL122" s="857">
        <v>113231</v>
      </c>
      <c r="DM122" s="857"/>
      <c r="DN122" s="857"/>
      <c r="DO122" s="857"/>
      <c r="DP122" s="857"/>
      <c r="DQ122" s="857">
        <v>102743</v>
      </c>
      <c r="DR122" s="857"/>
      <c r="DS122" s="857"/>
      <c r="DT122" s="857"/>
      <c r="DU122" s="857"/>
      <c r="DV122" s="834">
        <v>1.9</v>
      </c>
      <c r="DW122" s="834"/>
      <c r="DX122" s="834"/>
      <c r="DY122" s="834"/>
      <c r="DZ122" s="835"/>
    </row>
    <row r="123" spans="1:130" s="246" customFormat="1" ht="26.25" customHeight="1">
      <c r="A123" s="860"/>
      <c r="B123" s="861"/>
      <c r="C123" s="864" t="s">
        <v>456</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127</v>
      </c>
      <c r="AB123" s="820"/>
      <c r="AC123" s="820"/>
      <c r="AD123" s="820"/>
      <c r="AE123" s="821"/>
      <c r="AF123" s="822" t="s">
        <v>127</v>
      </c>
      <c r="AG123" s="820"/>
      <c r="AH123" s="820"/>
      <c r="AI123" s="820"/>
      <c r="AJ123" s="821"/>
      <c r="AK123" s="822" t="s">
        <v>436</v>
      </c>
      <c r="AL123" s="820"/>
      <c r="AM123" s="820"/>
      <c r="AN123" s="820"/>
      <c r="AO123" s="821"/>
      <c r="AP123" s="867" t="s">
        <v>436</v>
      </c>
      <c r="AQ123" s="868"/>
      <c r="AR123" s="868"/>
      <c r="AS123" s="868"/>
      <c r="AT123" s="869"/>
      <c r="AU123" s="932"/>
      <c r="AV123" s="933"/>
      <c r="AW123" s="933"/>
      <c r="AX123" s="933"/>
      <c r="AY123" s="933"/>
      <c r="AZ123" s="277" t="s">
        <v>185</v>
      </c>
      <c r="BA123" s="277"/>
      <c r="BB123" s="277"/>
      <c r="BC123" s="277"/>
      <c r="BD123" s="277"/>
      <c r="BE123" s="277"/>
      <c r="BF123" s="277"/>
      <c r="BG123" s="277"/>
      <c r="BH123" s="277"/>
      <c r="BI123" s="277"/>
      <c r="BJ123" s="277"/>
      <c r="BK123" s="277"/>
      <c r="BL123" s="277"/>
      <c r="BM123" s="277"/>
      <c r="BN123" s="277"/>
      <c r="BO123" s="920" t="s">
        <v>473</v>
      </c>
      <c r="BP123" s="921"/>
      <c r="BQ123" s="875">
        <v>11358460</v>
      </c>
      <c r="BR123" s="876"/>
      <c r="BS123" s="876"/>
      <c r="BT123" s="876"/>
      <c r="BU123" s="876"/>
      <c r="BV123" s="876">
        <v>11138585</v>
      </c>
      <c r="BW123" s="876"/>
      <c r="BX123" s="876"/>
      <c r="BY123" s="876"/>
      <c r="BZ123" s="876"/>
      <c r="CA123" s="876">
        <v>10857058</v>
      </c>
      <c r="CB123" s="876"/>
      <c r="CC123" s="876"/>
      <c r="CD123" s="876"/>
      <c r="CE123" s="876"/>
      <c r="CF123" s="786"/>
      <c r="CG123" s="787"/>
      <c r="CH123" s="787"/>
      <c r="CI123" s="787"/>
      <c r="CJ123" s="877"/>
      <c r="CK123" s="912"/>
      <c r="CL123" s="898"/>
      <c r="CM123" s="898"/>
      <c r="CN123" s="898"/>
      <c r="CO123" s="899"/>
      <c r="CP123" s="878" t="s">
        <v>474</v>
      </c>
      <c r="CQ123" s="879"/>
      <c r="CR123" s="879"/>
      <c r="CS123" s="879"/>
      <c r="CT123" s="879"/>
      <c r="CU123" s="879"/>
      <c r="CV123" s="879"/>
      <c r="CW123" s="879"/>
      <c r="CX123" s="879"/>
      <c r="CY123" s="879"/>
      <c r="CZ123" s="879"/>
      <c r="DA123" s="879"/>
      <c r="DB123" s="879"/>
      <c r="DC123" s="879"/>
      <c r="DD123" s="879"/>
      <c r="DE123" s="879"/>
      <c r="DF123" s="880"/>
      <c r="DG123" s="819">
        <v>889</v>
      </c>
      <c r="DH123" s="820"/>
      <c r="DI123" s="820"/>
      <c r="DJ123" s="820"/>
      <c r="DK123" s="821"/>
      <c r="DL123" s="822">
        <v>951</v>
      </c>
      <c r="DM123" s="820"/>
      <c r="DN123" s="820"/>
      <c r="DO123" s="820"/>
      <c r="DP123" s="821"/>
      <c r="DQ123" s="822">
        <v>891</v>
      </c>
      <c r="DR123" s="820"/>
      <c r="DS123" s="820"/>
      <c r="DT123" s="820"/>
      <c r="DU123" s="821"/>
      <c r="DV123" s="867">
        <v>0</v>
      </c>
      <c r="DW123" s="868"/>
      <c r="DX123" s="868"/>
      <c r="DY123" s="868"/>
      <c r="DZ123" s="869"/>
    </row>
    <row r="124" spans="1:130" s="246" customFormat="1" ht="26.25" customHeight="1" thickBot="1">
      <c r="A124" s="860"/>
      <c r="B124" s="861"/>
      <c r="C124" s="864" t="s">
        <v>459</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401</v>
      </c>
      <c r="AB124" s="820"/>
      <c r="AC124" s="820"/>
      <c r="AD124" s="820"/>
      <c r="AE124" s="821"/>
      <c r="AF124" s="822" t="s">
        <v>401</v>
      </c>
      <c r="AG124" s="820"/>
      <c r="AH124" s="820"/>
      <c r="AI124" s="820"/>
      <c r="AJ124" s="821"/>
      <c r="AK124" s="822" t="s">
        <v>401</v>
      </c>
      <c r="AL124" s="820"/>
      <c r="AM124" s="820"/>
      <c r="AN124" s="820"/>
      <c r="AO124" s="821"/>
      <c r="AP124" s="867" t="s">
        <v>401</v>
      </c>
      <c r="AQ124" s="868"/>
      <c r="AR124" s="868"/>
      <c r="AS124" s="868"/>
      <c r="AT124" s="869"/>
      <c r="AU124" s="870" t="s">
        <v>475</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60</v>
      </c>
      <c r="BR124" s="874"/>
      <c r="BS124" s="874"/>
      <c r="BT124" s="874"/>
      <c r="BU124" s="874"/>
      <c r="BV124" s="874">
        <v>70.5</v>
      </c>
      <c r="BW124" s="874"/>
      <c r="BX124" s="874"/>
      <c r="BY124" s="874"/>
      <c r="BZ124" s="874"/>
      <c r="CA124" s="874">
        <v>62.6</v>
      </c>
      <c r="CB124" s="874"/>
      <c r="CC124" s="874"/>
      <c r="CD124" s="874"/>
      <c r="CE124" s="874"/>
      <c r="CF124" s="764"/>
      <c r="CG124" s="765"/>
      <c r="CH124" s="765"/>
      <c r="CI124" s="765"/>
      <c r="CJ124" s="905"/>
      <c r="CK124" s="913"/>
      <c r="CL124" s="913"/>
      <c r="CM124" s="913"/>
      <c r="CN124" s="913"/>
      <c r="CO124" s="914"/>
      <c r="CP124" s="878" t="s">
        <v>476</v>
      </c>
      <c r="CQ124" s="879"/>
      <c r="CR124" s="879"/>
      <c r="CS124" s="879"/>
      <c r="CT124" s="879"/>
      <c r="CU124" s="879"/>
      <c r="CV124" s="879"/>
      <c r="CW124" s="879"/>
      <c r="CX124" s="879"/>
      <c r="CY124" s="879"/>
      <c r="CZ124" s="879"/>
      <c r="DA124" s="879"/>
      <c r="DB124" s="879"/>
      <c r="DC124" s="879"/>
      <c r="DD124" s="879"/>
      <c r="DE124" s="879"/>
      <c r="DF124" s="880"/>
      <c r="DG124" s="802">
        <v>6350</v>
      </c>
      <c r="DH124" s="803"/>
      <c r="DI124" s="803"/>
      <c r="DJ124" s="803"/>
      <c r="DK124" s="804"/>
      <c r="DL124" s="805" t="s">
        <v>477</v>
      </c>
      <c r="DM124" s="803"/>
      <c r="DN124" s="803"/>
      <c r="DO124" s="803"/>
      <c r="DP124" s="804"/>
      <c r="DQ124" s="805" t="s">
        <v>127</v>
      </c>
      <c r="DR124" s="803"/>
      <c r="DS124" s="803"/>
      <c r="DT124" s="803"/>
      <c r="DU124" s="804"/>
      <c r="DV124" s="891" t="s">
        <v>127</v>
      </c>
      <c r="DW124" s="892"/>
      <c r="DX124" s="892"/>
      <c r="DY124" s="892"/>
      <c r="DZ124" s="893"/>
    </row>
    <row r="125" spans="1:130" s="246" customFormat="1" ht="26.25" customHeight="1">
      <c r="A125" s="860"/>
      <c r="B125" s="861"/>
      <c r="C125" s="864" t="s">
        <v>461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127</v>
      </c>
      <c r="AB125" s="820"/>
      <c r="AC125" s="820"/>
      <c r="AD125" s="820"/>
      <c r="AE125" s="821"/>
      <c r="AF125" s="822" t="s">
        <v>477</v>
      </c>
      <c r="AG125" s="820"/>
      <c r="AH125" s="820"/>
      <c r="AI125" s="820"/>
      <c r="AJ125" s="821"/>
      <c r="AK125" s="822" t="s">
        <v>127</v>
      </c>
      <c r="AL125" s="820"/>
      <c r="AM125" s="820"/>
      <c r="AN125" s="820"/>
      <c r="AO125" s="821"/>
      <c r="AP125" s="867" t="s">
        <v>127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478</v>
      </c>
      <c r="CL125" s="895"/>
      <c r="CM125" s="895"/>
      <c r="CN125" s="895"/>
      <c r="CO125" s="896"/>
      <c r="CP125" s="903" t="s">
        <v>479</v>
      </c>
      <c r="CQ125" s="848"/>
      <c r="CR125" s="848"/>
      <c r="CS125" s="848"/>
      <c r="CT125" s="848"/>
      <c r="CU125" s="848"/>
      <c r="CV125" s="848"/>
      <c r="CW125" s="848"/>
      <c r="CX125" s="848"/>
      <c r="CY125" s="848"/>
      <c r="CZ125" s="848"/>
      <c r="DA125" s="848"/>
      <c r="DB125" s="848"/>
      <c r="DC125" s="848"/>
      <c r="DD125" s="848"/>
      <c r="DE125" s="848"/>
      <c r="DF125" s="849"/>
      <c r="DG125" s="904" t="s">
        <v>127</v>
      </c>
      <c r="DH125" s="885"/>
      <c r="DI125" s="885"/>
      <c r="DJ125" s="885"/>
      <c r="DK125" s="885"/>
      <c r="DL125" s="885" t="s">
        <v>127</v>
      </c>
      <c r="DM125" s="885"/>
      <c r="DN125" s="885"/>
      <c r="DO125" s="885"/>
      <c r="DP125" s="885"/>
      <c r="DQ125" s="885" t="s">
        <v>127</v>
      </c>
      <c r="DR125" s="885"/>
      <c r="DS125" s="885"/>
      <c r="DT125" s="885"/>
      <c r="DU125" s="885"/>
      <c r="DV125" s="886" t="s">
        <v>127</v>
      </c>
      <c r="DW125" s="886"/>
      <c r="DX125" s="886"/>
      <c r="DY125" s="886"/>
      <c r="DZ125" s="887"/>
    </row>
    <row r="126" spans="1:130" s="246" customFormat="1" ht="26.25" customHeight="1" thickBot="1">
      <c r="A126" s="860"/>
      <c r="B126" s="861"/>
      <c r="C126" s="864" t="s">
        <v>463</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127</v>
      </c>
      <c r="AB126" s="820"/>
      <c r="AC126" s="820"/>
      <c r="AD126" s="820"/>
      <c r="AE126" s="821"/>
      <c r="AF126" s="822" t="s">
        <v>127</v>
      </c>
      <c r="AG126" s="820"/>
      <c r="AH126" s="820"/>
      <c r="AI126" s="820"/>
      <c r="AJ126" s="821"/>
      <c r="AK126" s="822" t="s">
        <v>127</v>
      </c>
      <c r="AL126" s="820"/>
      <c r="AM126" s="820"/>
      <c r="AN126" s="820"/>
      <c r="AO126" s="821"/>
      <c r="AP126" s="867" t="s">
        <v>127</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480</v>
      </c>
      <c r="CQ126" s="790"/>
      <c r="CR126" s="790"/>
      <c r="CS126" s="790"/>
      <c r="CT126" s="790"/>
      <c r="CU126" s="790"/>
      <c r="CV126" s="790"/>
      <c r="CW126" s="790"/>
      <c r="CX126" s="790"/>
      <c r="CY126" s="790"/>
      <c r="CZ126" s="790"/>
      <c r="DA126" s="790"/>
      <c r="DB126" s="790"/>
      <c r="DC126" s="790"/>
      <c r="DD126" s="790"/>
      <c r="DE126" s="790"/>
      <c r="DF126" s="791"/>
      <c r="DG126" s="856" t="s">
        <v>127</v>
      </c>
      <c r="DH126" s="857"/>
      <c r="DI126" s="857"/>
      <c r="DJ126" s="857"/>
      <c r="DK126" s="857"/>
      <c r="DL126" s="857" t="s">
        <v>127</v>
      </c>
      <c r="DM126" s="857"/>
      <c r="DN126" s="857"/>
      <c r="DO126" s="857"/>
      <c r="DP126" s="857"/>
      <c r="DQ126" s="857" t="s">
        <v>127</v>
      </c>
      <c r="DR126" s="857"/>
      <c r="DS126" s="857"/>
      <c r="DT126" s="857"/>
      <c r="DU126" s="857"/>
      <c r="DV126" s="834" t="s">
        <v>127</v>
      </c>
      <c r="DW126" s="834"/>
      <c r="DX126" s="834"/>
      <c r="DY126" s="834"/>
      <c r="DZ126" s="835"/>
    </row>
    <row r="127" spans="1:130" s="246" customFormat="1" ht="26.25" customHeight="1">
      <c r="A127" s="862"/>
      <c r="B127" s="863"/>
      <c r="C127" s="881" t="s">
        <v>481</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127</v>
      </c>
      <c r="AB127" s="820"/>
      <c r="AC127" s="820"/>
      <c r="AD127" s="820"/>
      <c r="AE127" s="821"/>
      <c r="AF127" s="822" t="s">
        <v>127</v>
      </c>
      <c r="AG127" s="820"/>
      <c r="AH127" s="820"/>
      <c r="AI127" s="820"/>
      <c r="AJ127" s="821"/>
      <c r="AK127" s="822" t="s">
        <v>127</v>
      </c>
      <c r="AL127" s="820"/>
      <c r="AM127" s="820"/>
      <c r="AN127" s="820"/>
      <c r="AO127" s="821"/>
      <c r="AP127" s="867" t="s">
        <v>127</v>
      </c>
      <c r="AQ127" s="868"/>
      <c r="AR127" s="868"/>
      <c r="AS127" s="868"/>
      <c r="AT127" s="869"/>
      <c r="AU127" s="282"/>
      <c r="AV127" s="282"/>
      <c r="AW127" s="282"/>
      <c r="AX127" s="884" t="s">
        <v>482</v>
      </c>
      <c r="AY127" s="852"/>
      <c r="AZ127" s="852"/>
      <c r="BA127" s="852"/>
      <c r="BB127" s="852"/>
      <c r="BC127" s="852"/>
      <c r="BD127" s="852"/>
      <c r="BE127" s="853"/>
      <c r="BF127" s="851" t="s">
        <v>483</v>
      </c>
      <c r="BG127" s="852"/>
      <c r="BH127" s="852"/>
      <c r="BI127" s="852"/>
      <c r="BJ127" s="852"/>
      <c r="BK127" s="852"/>
      <c r="BL127" s="853"/>
      <c r="BM127" s="851" t="s">
        <v>484</v>
      </c>
      <c r="BN127" s="852"/>
      <c r="BO127" s="852"/>
      <c r="BP127" s="852"/>
      <c r="BQ127" s="852"/>
      <c r="BR127" s="852"/>
      <c r="BS127" s="853"/>
      <c r="BT127" s="851" t="s">
        <v>485</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486</v>
      </c>
      <c r="CQ127" s="790"/>
      <c r="CR127" s="790"/>
      <c r="CS127" s="790"/>
      <c r="CT127" s="790"/>
      <c r="CU127" s="790"/>
      <c r="CV127" s="790"/>
      <c r="CW127" s="790"/>
      <c r="CX127" s="790"/>
      <c r="CY127" s="790"/>
      <c r="CZ127" s="790"/>
      <c r="DA127" s="790"/>
      <c r="DB127" s="790"/>
      <c r="DC127" s="790"/>
      <c r="DD127" s="790"/>
      <c r="DE127" s="790"/>
      <c r="DF127" s="791"/>
      <c r="DG127" s="856" t="s">
        <v>127</v>
      </c>
      <c r="DH127" s="857"/>
      <c r="DI127" s="857"/>
      <c r="DJ127" s="857"/>
      <c r="DK127" s="857"/>
      <c r="DL127" s="857" t="s">
        <v>477</v>
      </c>
      <c r="DM127" s="857"/>
      <c r="DN127" s="857"/>
      <c r="DO127" s="857"/>
      <c r="DP127" s="857"/>
      <c r="DQ127" s="857" t="s">
        <v>127</v>
      </c>
      <c r="DR127" s="857"/>
      <c r="DS127" s="857"/>
      <c r="DT127" s="857"/>
      <c r="DU127" s="857"/>
      <c r="DV127" s="834" t="s">
        <v>127</v>
      </c>
      <c r="DW127" s="834"/>
      <c r="DX127" s="834"/>
      <c r="DY127" s="834"/>
      <c r="DZ127" s="835"/>
    </row>
    <row r="128" spans="1:130" s="246" customFormat="1" ht="26.25" customHeight="1" thickBot="1">
      <c r="A128" s="836" t="s">
        <v>487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488</v>
      </c>
      <c r="X128" s="838"/>
      <c r="Y128" s="838"/>
      <c r="Z128" s="839"/>
      <c r="AA128" s="840">
        <v>31282</v>
      </c>
      <c r="AB128" s="841"/>
      <c r="AC128" s="841"/>
      <c r="AD128" s="841"/>
      <c r="AE128" s="842"/>
      <c r="AF128" s="843">
        <v>27153</v>
      </c>
      <c r="AG128" s="841"/>
      <c r="AH128" s="841"/>
      <c r="AI128" s="841"/>
      <c r="AJ128" s="842"/>
      <c r="AK128" s="843">
        <v>21032</v>
      </c>
      <c r="AL128" s="841"/>
      <c r="AM128" s="841"/>
      <c r="AN128" s="841"/>
      <c r="AO128" s="842"/>
      <c r="AP128" s="844"/>
      <c r="AQ128" s="845"/>
      <c r="AR128" s="845"/>
      <c r="AS128" s="845"/>
      <c r="AT128" s="846"/>
      <c r="AU128" s="282"/>
      <c r="AV128" s="282"/>
      <c r="AW128" s="282"/>
      <c r="AX128" s="847" t="s">
        <v>489</v>
      </c>
      <c r="AY128" s="848"/>
      <c r="AZ128" s="848"/>
      <c r="BA128" s="848"/>
      <c r="BB128" s="848"/>
      <c r="BC128" s="848"/>
      <c r="BD128" s="848"/>
      <c r="BE128" s="849"/>
      <c r="BF128" s="826" t="s">
        <v>127</v>
      </c>
      <c r="BG128" s="827"/>
      <c r="BH128" s="827"/>
      <c r="BI128" s="827"/>
      <c r="BJ128" s="827"/>
      <c r="BK128" s="827"/>
      <c r="BL128" s="850"/>
      <c r="BM128" s="826">
        <v>14.41</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490</v>
      </c>
      <c r="CQ128" s="768"/>
      <c r="CR128" s="768"/>
      <c r="CS128" s="768"/>
      <c r="CT128" s="768"/>
      <c r="CU128" s="768"/>
      <c r="CV128" s="768"/>
      <c r="CW128" s="768"/>
      <c r="CX128" s="768"/>
      <c r="CY128" s="768"/>
      <c r="CZ128" s="768"/>
      <c r="DA128" s="768"/>
      <c r="DB128" s="768"/>
      <c r="DC128" s="768"/>
      <c r="DD128" s="768"/>
      <c r="DE128" s="768"/>
      <c r="DF128" s="769"/>
      <c r="DG128" s="830" t="s">
        <v>127</v>
      </c>
      <c r="DH128" s="831"/>
      <c r="DI128" s="831"/>
      <c r="DJ128" s="831"/>
      <c r="DK128" s="831"/>
      <c r="DL128" s="831" t="s">
        <v>127</v>
      </c>
      <c r="DM128" s="831"/>
      <c r="DN128" s="831"/>
      <c r="DO128" s="831"/>
      <c r="DP128" s="831"/>
      <c r="DQ128" s="831" t="s">
        <v>127</v>
      </c>
      <c r="DR128" s="831"/>
      <c r="DS128" s="831"/>
      <c r="DT128" s="831"/>
      <c r="DU128" s="831"/>
      <c r="DV128" s="832" t="s">
        <v>127</v>
      </c>
      <c r="DW128" s="832"/>
      <c r="DX128" s="832"/>
      <c r="DY128" s="832"/>
      <c r="DZ128" s="833"/>
    </row>
    <row r="129" spans="1:131" s="246" customFormat="1" ht="26.25" customHeight="1">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491</v>
      </c>
      <c r="X129" s="817"/>
      <c r="Y129" s="817"/>
      <c r="Z129" s="818"/>
      <c r="AA129" s="819">
        <v>5964172</v>
      </c>
      <c r="AB129" s="820"/>
      <c r="AC129" s="820"/>
      <c r="AD129" s="820"/>
      <c r="AE129" s="821"/>
      <c r="AF129" s="822">
        <v>6003669</v>
      </c>
      <c r="AG129" s="820"/>
      <c r="AH129" s="820"/>
      <c r="AI129" s="820"/>
      <c r="AJ129" s="821"/>
      <c r="AK129" s="822">
        <v>6071107</v>
      </c>
      <c r="AL129" s="820"/>
      <c r="AM129" s="820"/>
      <c r="AN129" s="820"/>
      <c r="AO129" s="821"/>
      <c r="AP129" s="823"/>
      <c r="AQ129" s="824"/>
      <c r="AR129" s="824"/>
      <c r="AS129" s="824"/>
      <c r="AT129" s="825"/>
      <c r="AU129" s="284"/>
      <c r="AV129" s="284"/>
      <c r="AW129" s="284"/>
      <c r="AX129" s="789" t="s">
        <v>492</v>
      </c>
      <c r="AY129" s="790"/>
      <c r="AZ129" s="790"/>
      <c r="BA129" s="790"/>
      <c r="BB129" s="790"/>
      <c r="BC129" s="790"/>
      <c r="BD129" s="790"/>
      <c r="BE129" s="791"/>
      <c r="BF129" s="809" t="s">
        <v>127</v>
      </c>
      <c r="BG129" s="810"/>
      <c r="BH129" s="810"/>
      <c r="BI129" s="810"/>
      <c r="BJ129" s="810"/>
      <c r="BK129" s="810"/>
      <c r="BL129" s="811"/>
      <c r="BM129" s="809">
        <v>19.41</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493</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494</v>
      </c>
      <c r="X130" s="817"/>
      <c r="Y130" s="817"/>
      <c r="Z130" s="818"/>
      <c r="AA130" s="819">
        <v>726759</v>
      </c>
      <c r="AB130" s="820"/>
      <c r="AC130" s="820"/>
      <c r="AD130" s="820"/>
      <c r="AE130" s="821"/>
      <c r="AF130" s="822">
        <v>740736</v>
      </c>
      <c r="AG130" s="820"/>
      <c r="AH130" s="820"/>
      <c r="AI130" s="820"/>
      <c r="AJ130" s="821"/>
      <c r="AK130" s="822">
        <v>734253</v>
      </c>
      <c r="AL130" s="820"/>
      <c r="AM130" s="820"/>
      <c r="AN130" s="820"/>
      <c r="AO130" s="821"/>
      <c r="AP130" s="823"/>
      <c r="AQ130" s="824"/>
      <c r="AR130" s="824"/>
      <c r="AS130" s="824"/>
      <c r="AT130" s="825"/>
      <c r="AU130" s="284"/>
      <c r="AV130" s="284"/>
      <c r="AW130" s="284"/>
      <c r="AX130" s="789" t="s">
        <v>495</v>
      </c>
      <c r="AY130" s="790"/>
      <c r="AZ130" s="790"/>
      <c r="BA130" s="790"/>
      <c r="BB130" s="790"/>
      <c r="BC130" s="790"/>
      <c r="BD130" s="790"/>
      <c r="BE130" s="791"/>
      <c r="BF130" s="792">
        <v>9.1999999999999993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496</v>
      </c>
      <c r="X131" s="800"/>
      <c r="Y131" s="800"/>
      <c r="Z131" s="801"/>
      <c r="AA131" s="802">
        <v>5237413</v>
      </c>
      <c r="AB131" s="803"/>
      <c r="AC131" s="803"/>
      <c r="AD131" s="803"/>
      <c r="AE131" s="804"/>
      <c r="AF131" s="805">
        <v>5262933</v>
      </c>
      <c r="AG131" s="803"/>
      <c r="AH131" s="803"/>
      <c r="AI131" s="803"/>
      <c r="AJ131" s="804"/>
      <c r="AK131" s="805">
        <v>5336854</v>
      </c>
      <c r="AL131" s="803"/>
      <c r="AM131" s="803"/>
      <c r="AN131" s="803"/>
      <c r="AO131" s="804"/>
      <c r="AP131" s="806"/>
      <c r="AQ131" s="807"/>
      <c r="AR131" s="807"/>
      <c r="AS131" s="807"/>
      <c r="AT131" s="808"/>
      <c r="AU131" s="284"/>
      <c r="AV131" s="284"/>
      <c r="AW131" s="284"/>
      <c r="AX131" s="767" t="s">
        <v>497</v>
      </c>
      <c r="AY131" s="768"/>
      <c r="AZ131" s="768"/>
      <c r="BA131" s="768"/>
      <c r="BB131" s="768"/>
      <c r="BC131" s="768"/>
      <c r="BD131" s="768"/>
      <c r="BE131" s="769"/>
      <c r="BF131" s="770">
        <v>62.6</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498</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499</v>
      </c>
      <c r="W132" s="780"/>
      <c r="X132" s="780"/>
      <c r="Y132" s="780"/>
      <c r="Z132" s="781"/>
      <c r="AA132" s="782">
        <v>9.2379577469999994</v>
      </c>
      <c r="AB132" s="783"/>
      <c r="AC132" s="783"/>
      <c r="AD132" s="783"/>
      <c r="AE132" s="784"/>
      <c r="AF132" s="785">
        <v>9.6370977930000006</v>
      </c>
      <c r="AG132" s="783"/>
      <c r="AH132" s="783"/>
      <c r="AI132" s="783"/>
      <c r="AJ132" s="784"/>
      <c r="AK132" s="785">
        <v>8.7737832059999992</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500</v>
      </c>
      <c r="W133" s="759"/>
      <c r="X133" s="759"/>
      <c r="Y133" s="759"/>
      <c r="Z133" s="760"/>
      <c r="AA133" s="761">
        <v>8.5</v>
      </c>
      <c r="AB133" s="762"/>
      <c r="AC133" s="762"/>
      <c r="AD133" s="762"/>
      <c r="AE133" s="763"/>
      <c r="AF133" s="761">
        <v>8.8000000000000007</v>
      </c>
      <c r="AG133" s="762"/>
      <c r="AH133" s="762"/>
      <c r="AI133" s="762"/>
      <c r="AJ133" s="763"/>
      <c r="AK133" s="761">
        <v>9.1999999999999993</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QM504zIEjACYIrTHGn3tSECOePofWPB5ro0hK/K3ngq/fSiNj+L9SZuh6ThvkavyuGI8z87+ZT7drHC9ViKg+g==" saltValue="CwHQfhCw1vKD/TPKr77YQ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0" zoomScaleNormal="85" zoomScaleSheetLayoutView="10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501</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Z/TBWYoWpBEz7nXTCbUU75XO7YxuhT309OD2y8olQJZumAO4LyR0Il5YATipXxpibVusPz9MtPF79AHjlEF7iw==" saltValue="6W0sYutSboPJGVWLE2G2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58"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PuoXttBrPkJOJIYbhpV3NNePiZSzKa56PQdhQJvBgSBwEOnu9okCXAURJrqnGc6DUS2TRtKb17MxRtp4KUEJQ==" saltValue="4+IsXC3mzgfbZfMDo47cn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5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504</v>
      </c>
      <c r="AP7" s="303"/>
      <c r="AQ7" s="304" t="s">
        <v>505</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506</v>
      </c>
      <c r="AQ8" s="310" t="s">
        <v>507</v>
      </c>
      <c r="AR8" s="311" t="s">
        <v>508</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509</v>
      </c>
      <c r="AL9" s="1189"/>
      <c r="AM9" s="1189"/>
      <c r="AN9" s="1190"/>
      <c r="AO9" s="312">
        <v>1780530</v>
      </c>
      <c r="AP9" s="312">
        <v>62571</v>
      </c>
      <c r="AQ9" s="313">
        <v>56489</v>
      </c>
      <c r="AR9" s="314">
        <v>10.8</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510</v>
      </c>
      <c r="AL10" s="1189"/>
      <c r="AM10" s="1189"/>
      <c r="AN10" s="1190"/>
      <c r="AO10" s="315">
        <v>35335</v>
      </c>
      <c r="AP10" s="315">
        <v>1242</v>
      </c>
      <c r="AQ10" s="316">
        <v>5759</v>
      </c>
      <c r="AR10" s="317">
        <v>-78.400000000000006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511</v>
      </c>
      <c r="AL11" s="1189"/>
      <c r="AM11" s="1189"/>
      <c r="AN11" s="1190"/>
      <c r="AO11" s="315">
        <v>293558</v>
      </c>
      <c r="AP11" s="315">
        <v>10316</v>
      </c>
      <c r="AQ11" s="316">
        <v>8418</v>
      </c>
      <c r="AR11" s="317">
        <v>22.5</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512</v>
      </c>
      <c r="AL12" s="1189"/>
      <c r="AM12" s="1189"/>
      <c r="AN12" s="1190"/>
      <c r="AO12" s="315" t="s">
        <v>513</v>
      </c>
      <c r="AP12" s="315" t="s">
        <v>513</v>
      </c>
      <c r="AQ12" s="316">
        <v>199</v>
      </c>
      <c r="AR12" s="317" t="s">
        <v>513</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514</v>
      </c>
      <c r="AL13" s="1189"/>
      <c r="AM13" s="1189"/>
      <c r="AN13" s="1190"/>
      <c r="AO13" s="315" t="s">
        <v>513</v>
      </c>
      <c r="AP13" s="315" t="s">
        <v>513</v>
      </c>
      <c r="AQ13" s="316">
        <v>11</v>
      </c>
      <c r="AR13" s="317" t="s">
        <v>513</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515</v>
      </c>
      <c r="AL14" s="1189"/>
      <c r="AM14" s="1189"/>
      <c r="AN14" s="1190"/>
      <c r="AO14" s="315">
        <v>109530</v>
      </c>
      <c r="AP14" s="315">
        <v>3849</v>
      </c>
      <c r="AQ14" s="316">
        <v>2749</v>
      </c>
      <c r="AR14" s="317">
        <v>40</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516</v>
      </c>
      <c r="AL15" s="1189"/>
      <c r="AM15" s="1189"/>
      <c r="AN15" s="1190"/>
      <c r="AO15" s="315">
        <v>21492</v>
      </c>
      <c r="AP15" s="315">
        <v>755</v>
      </c>
      <c r="AQ15" s="316">
        <v>1213</v>
      </c>
      <c r="AR15" s="317">
        <v>-37.799999999999997</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517</v>
      </c>
      <c r="AL16" s="1192"/>
      <c r="AM16" s="1192"/>
      <c r="AN16" s="1193"/>
      <c r="AO16" s="315">
        <v>-150166</v>
      </c>
      <c r="AP16" s="315">
        <v>-5277</v>
      </c>
      <c r="AQ16" s="316">
        <v>-4842</v>
      </c>
      <c r="AR16" s="317">
        <v>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185</v>
      </c>
      <c r="AL17" s="1192"/>
      <c r="AM17" s="1192"/>
      <c r="AN17" s="1193"/>
      <c r="AO17" s="315">
        <v>2090279</v>
      </c>
      <c r="AP17" s="315">
        <v>73457</v>
      </c>
      <c r="AQ17" s="316">
        <v>69997</v>
      </c>
      <c r="AR17" s="317">
        <v>4.9000000000000004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522</v>
      </c>
      <c r="AL21" s="1186"/>
      <c r="AM21" s="1186"/>
      <c r="AN21" s="1187"/>
      <c r="AO21" s="327">
        <v>6.18</v>
      </c>
      <c r="AP21" s="328">
        <v>6.51</v>
      </c>
      <c r="AQ21" s="329">
        <v>-0.33</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523</v>
      </c>
      <c r="AL22" s="1186"/>
      <c r="AM22" s="1186"/>
      <c r="AN22" s="1187"/>
      <c r="AO22" s="332">
        <v>99.5</v>
      </c>
      <c r="AP22" s="333">
        <v>97.2</v>
      </c>
      <c r="AQ22" s="334">
        <v>2.2999999999999998</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504</v>
      </c>
      <c r="AP30" s="303"/>
      <c r="AQ30" s="304" t="s">
        <v>505</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506</v>
      </c>
      <c r="AQ31" s="310" t="s">
        <v>507</v>
      </c>
      <c r="AR31" s="311" t="s">
        <v>508</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527</v>
      </c>
      <c r="AL32" s="1177"/>
      <c r="AM32" s="1177"/>
      <c r="AN32" s="1178"/>
      <c r="AO32" s="342">
        <v>887919</v>
      </c>
      <c r="AP32" s="342">
        <v>31203</v>
      </c>
      <c r="AQ32" s="343">
        <v>31531</v>
      </c>
      <c r="AR32" s="344">
        <v>-1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528</v>
      </c>
      <c r="AL33" s="1177"/>
      <c r="AM33" s="1177"/>
      <c r="AN33" s="1178"/>
      <c r="AO33" s="342" t="s">
        <v>513</v>
      </c>
      <c r="AP33" s="342" t="s">
        <v>513</v>
      </c>
      <c r="AQ33" s="343" t="s">
        <v>513</v>
      </c>
      <c r="AR33" s="344" t="s">
        <v>513</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529</v>
      </c>
      <c r="AL34" s="1177"/>
      <c r="AM34" s="1177"/>
      <c r="AN34" s="1178"/>
      <c r="AO34" s="342" t="s">
        <v>513</v>
      </c>
      <c r="AP34" s="342" t="s">
        <v>513</v>
      </c>
      <c r="AQ34" s="343" t="s">
        <v>513</v>
      </c>
      <c r="AR34" s="344" t="s">
        <v>513</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530</v>
      </c>
      <c r="AL35" s="1177"/>
      <c r="AM35" s="1177"/>
      <c r="AN35" s="1178"/>
      <c r="AO35" s="342">
        <v>240521</v>
      </c>
      <c r="AP35" s="342">
        <v>8452</v>
      </c>
      <c r="AQ35" s="343">
        <v>9647</v>
      </c>
      <c r="AR35" s="344">
        <v>-12.4</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531</v>
      </c>
      <c r="AL36" s="1177"/>
      <c r="AM36" s="1177"/>
      <c r="AN36" s="1178"/>
      <c r="AO36" s="342">
        <v>95089</v>
      </c>
      <c r="AP36" s="342">
        <v>3342</v>
      </c>
      <c r="AQ36" s="343">
        <v>2316</v>
      </c>
      <c r="AR36" s="344">
        <v>44.3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532</v>
      </c>
      <c r="AL37" s="1177"/>
      <c r="AM37" s="1177"/>
      <c r="AN37" s="1178"/>
      <c r="AO37" s="342" t="s">
        <v>513</v>
      </c>
      <c r="AP37" s="342" t="s">
        <v>513</v>
      </c>
      <c r="AQ37" s="343">
        <v>1006</v>
      </c>
      <c r="AR37" s="344" t="s">
        <v>513</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533</v>
      </c>
      <c r="AL38" s="1180"/>
      <c r="AM38" s="1180"/>
      <c r="AN38" s="1181"/>
      <c r="AO38" s="345" t="s">
        <v>513</v>
      </c>
      <c r="AP38" s="345" t="s">
        <v>513</v>
      </c>
      <c r="AQ38" s="346">
        <v>1</v>
      </c>
      <c r="AR38" s="334" t="s">
        <v>513</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534</v>
      </c>
      <c r="AL39" s="1180"/>
      <c r="AM39" s="1180"/>
      <c r="AN39" s="1181"/>
      <c r="AO39" s="342">
        <v>-21032</v>
      </c>
      <c r="AP39" s="342">
        <v>-739</v>
      </c>
      <c r="AQ39" s="343">
        <v>-3160</v>
      </c>
      <c r="AR39" s="344">
        <v>-76.599999999999994</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535</v>
      </c>
      <c r="AL40" s="1177"/>
      <c r="AM40" s="1177"/>
      <c r="AN40" s="1178"/>
      <c r="AO40" s="342">
        <v>-734253</v>
      </c>
      <c r="AP40" s="342">
        <v>-25803</v>
      </c>
      <c r="AQ40" s="343">
        <v>-28415</v>
      </c>
      <c r="AR40" s="344">
        <v>-9.1999999999999993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298</v>
      </c>
      <c r="AL41" s="1183"/>
      <c r="AM41" s="1183"/>
      <c r="AN41" s="1184"/>
      <c r="AO41" s="342">
        <v>468244</v>
      </c>
      <c r="AP41" s="342">
        <v>16455</v>
      </c>
      <c r="AQ41" s="343">
        <v>12925</v>
      </c>
      <c r="AR41" s="344">
        <v>27.3</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504</v>
      </c>
      <c r="AN49" s="1171" t="s">
        <v>539</v>
      </c>
      <c r="AO49" s="1172"/>
      <c r="AP49" s="1172"/>
      <c r="AQ49" s="1172"/>
      <c r="AR49" s="1173"/>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540</v>
      </c>
      <c r="AO50" s="359" t="s">
        <v>541</v>
      </c>
      <c r="AP50" s="360" t="s">
        <v>542</v>
      </c>
      <c r="AQ50" s="361" t="s">
        <v>543</v>
      </c>
      <c r="AR50" s="362" t="s">
        <v>544</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1052769</v>
      </c>
      <c r="AN51" s="364">
        <v>36779</v>
      </c>
      <c r="AO51" s="365">
        <v>-18.600000000000001</v>
      </c>
      <c r="AP51" s="366">
        <v>53292</v>
      </c>
      <c r="AQ51" s="367">
        <v>0</v>
      </c>
      <c r="AR51" s="368">
        <v>-18.600000000000001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502548</v>
      </c>
      <c r="AN52" s="372">
        <v>17557</v>
      </c>
      <c r="AO52" s="373">
        <v>-30.8</v>
      </c>
      <c r="AP52" s="374">
        <v>28900</v>
      </c>
      <c r="AQ52" s="375">
        <v>18.899999999999999</v>
      </c>
      <c r="AR52" s="376">
        <v>-49.7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1719957</v>
      </c>
      <c r="AN53" s="364">
        <v>60311</v>
      </c>
      <c r="AO53" s="365">
        <v>64</v>
      </c>
      <c r="AP53" s="366">
        <v>49919</v>
      </c>
      <c r="AQ53" s="367">
        <v>-6.3</v>
      </c>
      <c r="AR53" s="368">
        <v>70.3</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678843</v>
      </c>
      <c r="AN54" s="372">
        <v>23804</v>
      </c>
      <c r="AO54" s="373">
        <v>35.6</v>
      </c>
      <c r="AP54" s="374">
        <v>26398</v>
      </c>
      <c r="AQ54" s="375">
        <v>-8.6999999999999993</v>
      </c>
      <c r="AR54" s="376">
        <v>44.3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1183380</v>
      </c>
      <c r="AN55" s="364">
        <v>41433</v>
      </c>
      <c r="AO55" s="365">
        <v>-31.3</v>
      </c>
      <c r="AP55" s="366">
        <v>47738</v>
      </c>
      <c r="AQ55" s="367">
        <v>-4.4000000000000004</v>
      </c>
      <c r="AR55" s="368">
        <v>-26.9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674808</v>
      </c>
      <c r="AN56" s="372">
        <v>23627</v>
      </c>
      <c r="AO56" s="373">
        <v>-0.7</v>
      </c>
      <c r="AP56" s="374">
        <v>24937</v>
      </c>
      <c r="AQ56" s="375">
        <v>-5.5</v>
      </c>
      <c r="AR56" s="376">
        <v>4.8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1368256</v>
      </c>
      <c r="AN57" s="364">
        <v>47856</v>
      </c>
      <c r="AO57" s="365">
        <v>15.5</v>
      </c>
      <c r="AP57" s="366">
        <v>52191</v>
      </c>
      <c r="AQ57" s="367">
        <v>9.3000000000000007</v>
      </c>
      <c r="AR57" s="368">
        <v>6.2</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531540</v>
      </c>
      <c r="AN58" s="372">
        <v>18591</v>
      </c>
      <c r="AO58" s="373">
        <v>-21.3</v>
      </c>
      <c r="AP58" s="374">
        <v>24843</v>
      </c>
      <c r="AQ58" s="375">
        <v>-0.4</v>
      </c>
      <c r="AR58" s="376">
        <v>-20.9</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858565</v>
      </c>
      <c r="AN59" s="364">
        <v>30172</v>
      </c>
      <c r="AO59" s="365">
        <v>-37</v>
      </c>
      <c r="AP59" s="366">
        <v>47387</v>
      </c>
      <c r="AQ59" s="367">
        <v>-9.1999999999999993</v>
      </c>
      <c r="AR59" s="368">
        <v>-27.8</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265039</v>
      </c>
      <c r="AN60" s="372">
        <v>9314</v>
      </c>
      <c r="AO60" s="373">
        <v>-49.9</v>
      </c>
      <c r="AP60" s="374">
        <v>24928</v>
      </c>
      <c r="AQ60" s="375">
        <v>0.3</v>
      </c>
      <c r="AR60" s="376">
        <v>-50.2</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1236585</v>
      </c>
      <c r="AN61" s="379">
        <v>43310</v>
      </c>
      <c r="AO61" s="380">
        <v>-1.5</v>
      </c>
      <c r="AP61" s="381">
        <v>50105</v>
      </c>
      <c r="AQ61" s="382">
        <v>-2.1</v>
      </c>
      <c r="AR61" s="368">
        <v>0.6</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530556</v>
      </c>
      <c r="AN62" s="372">
        <v>18579</v>
      </c>
      <c r="AO62" s="373">
        <v>-13.4</v>
      </c>
      <c r="AP62" s="374">
        <v>26001</v>
      </c>
      <c r="AQ62" s="375">
        <v>0.9</v>
      </c>
      <c r="AR62" s="376">
        <v>-14.3</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pJKFVsgHegVmz/L916i4jhsQ/7OcAbuu2lJ5AHJAYee325PxjMtvme+vi+VlhOH73ZONThXsehn9bnQ/edgV3g==" saltValue="XMoRdw3mFkx3Dr8niTaca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553</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6e1pKsk0dl2FebXan3s+Yy52ljr6vPcgsrFJ8KQNQlnY+6fZa0fX5EvhTwv0jK8eSV8SIZjxC/yPNe74H6QwQ==" saltValue="TOW4JvnxKVZSNm9/7XZQ2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7+2ZcWBs6qsEKINMhspQgthXpmgdzUKoqPIJ+YEWCa8E46gxAn9LELskzE2zkPxdDjskFZe52zV3LJW9gS6AA==" saltValue="7vvelwLvRCcXz/O7pgjTh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555</v>
      </c>
      <c r="G46" s="8" t="s">
        <v>556</v>
      </c>
      <c r="H46" s="8" t="s">
        <v>557</v>
      </c>
      <c r="I46" s="8" t="s">
        <v>558</v>
      </c>
      <c r="J46" s="9" t="s">
        <v>559</v>
      </c>
    </row>
    <row r="47" spans="2:10" ht="57.75" customHeight="1">
      <c r="B47" s="10"/>
      <c r="C47" s="1194" t="s">
        <v>3</v>
      </c>
      <c r="D47" s="1194"/>
      <c r="E47" s="1195"/>
      <c r="F47" s="11">
        <v>18.38</v>
      </c>
      <c r="G47" s="12">
        <v>19.32</v>
      </c>
      <c r="H47" s="12">
        <v>17.3</v>
      </c>
      <c r="I47" s="12">
        <v>14.8</v>
      </c>
      <c r="J47" s="13">
        <v>13.23</v>
      </c>
    </row>
    <row r="48" spans="2:10" ht="57.75" customHeight="1">
      <c r="B48" s="14"/>
      <c r="C48" s="1196" t="s">
        <v>4</v>
      </c>
      <c r="D48" s="1196"/>
      <c r="E48" s="1197"/>
      <c r="F48" s="15">
        <v>3.55</v>
      </c>
      <c r="G48" s="16">
        <v>2.85</v>
      </c>
      <c r="H48" s="16">
        <v>2.9</v>
      </c>
      <c r="I48" s="16">
        <v>2.81</v>
      </c>
      <c r="J48" s="17">
        <v>2.46</v>
      </c>
    </row>
    <row r="49" spans="2:10" ht="57.75" customHeight="1" thickBot="1">
      <c r="B49" s="18"/>
      <c r="C49" s="1198" t="s">
        <v>5</v>
      </c>
      <c r="D49" s="1198"/>
      <c r="E49" s="1199"/>
      <c r="F49" s="19" t="s">
        <v>560</v>
      </c>
      <c r="G49" s="20" t="s">
        <v>561</v>
      </c>
      <c r="H49" s="20" t="s">
        <v>562</v>
      </c>
      <c r="I49" s="20" t="s">
        <v>563</v>
      </c>
      <c r="J49" s="21" t="s">
        <v>564</v>
      </c>
    </row>
    <row r="50" spans="2:10" ht="13.5" customHeight="1"/>
    <row r="51" spans="2:10" ht="13.5" hidden="1" customHeight="1"/>
    <row r="52" spans="2:10" ht="13.5" hidden="1" customHeight="1"/>
    <row r="53" spans="2:10" ht="13.5" hidden="1" customHeight="1"/>
  </sheetData>
  <sheetProtection algorithmName="SHA-512" hashValue="c++0GlWFRPU4fF+YSfYVctMo+wWiMvw6+nYmThAQKVZE4678nz2wSNIeg+/SCP/WhgGcVskfTkeQcKzyQmKWLA==" saltValue="vlLyPZoPCq9td/AKZ2op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c r="A34" s="22"/>
      <c r="B34" s="31"/>
      <c r="C34" s="1206" t="s">
        <v>565</v>
      </c>
      <c r="D34" s="1206"/>
      <c r="E34" s="1207"/>
      <c r="F34" s="32">
        <v>5.15</v>
      </c>
      <c r="G34" s="33">
        <v>5.71</v>
      </c>
      <c r="H34" s="33">
        <v>6.63</v>
      </c>
      <c r="I34" s="33">
        <v>7.42</v>
      </c>
      <c r="J34" s="34">
        <v>8.18</v>
      </c>
      <c r="K34" s="22"/>
      <c r="L34" s="22"/>
      <c r="M34" s="22"/>
      <c r="N34" s="22"/>
      <c r="O34" s="22"/>
      <c r="P34" s="22"/>
    </row>
    <row r="35" spans="1:16" ht="39" customHeight="1">
      <c r="A35" s="22"/>
      <c r="B35" s="35"/>
      <c r="C35" s="1200" t="s">
        <v>566</v>
      </c>
      <c r="D35" s="1201"/>
      <c r="E35" s="1202"/>
      <c r="F35" s="36">
        <v>3.54</v>
      </c>
      <c r="G35" s="37">
        <v>2.84</v>
      </c>
      <c r="H35" s="37">
        <v>2.89</v>
      </c>
      <c r="I35" s="37">
        <v>2.8</v>
      </c>
      <c r="J35" s="38">
        <v>2.4500000000000002</v>
      </c>
      <c r="K35" s="22"/>
      <c r="L35" s="22"/>
      <c r="M35" s="22"/>
      <c r="N35" s="22"/>
      <c r="O35" s="22"/>
      <c r="P35" s="22"/>
    </row>
    <row r="36" spans="1:16" ht="39" customHeight="1">
      <c r="A36" s="22"/>
      <c r="B36" s="35"/>
      <c r="C36" s="1200" t="s">
        <v>567</v>
      </c>
      <c r="D36" s="1201"/>
      <c r="E36" s="1202"/>
      <c r="F36" s="36">
        <v>0.32</v>
      </c>
      <c r="G36" s="37">
        <v>0.44</v>
      </c>
      <c r="H36" s="37">
        <v>1.1299999999999999</v>
      </c>
      <c r="I36" s="37">
        <v>1.49</v>
      </c>
      <c r="J36" s="38">
        <v>0.67</v>
      </c>
      <c r="K36" s="22"/>
      <c r="L36" s="22"/>
      <c r="M36" s="22"/>
      <c r="N36" s="22"/>
      <c r="O36" s="22"/>
      <c r="P36" s="22"/>
    </row>
    <row r="37" spans="1:16" ht="39" customHeight="1">
      <c r="A37" s="22"/>
      <c r="B37" s="35"/>
      <c r="C37" s="1200" t="s">
        <v>568</v>
      </c>
      <c r="D37" s="1201"/>
      <c r="E37" s="1202"/>
      <c r="F37" s="36">
        <v>0.98</v>
      </c>
      <c r="G37" s="37">
        <v>0.55000000000000004</v>
      </c>
      <c r="H37" s="37">
        <v>1.18</v>
      </c>
      <c r="I37" s="37">
        <v>0.52</v>
      </c>
      <c r="J37" s="38">
        <v>0.34</v>
      </c>
      <c r="K37" s="22"/>
      <c r="L37" s="22"/>
      <c r="M37" s="22"/>
      <c r="N37" s="22"/>
      <c r="O37" s="22"/>
      <c r="P37" s="22"/>
    </row>
    <row r="38" spans="1:16" ht="39" customHeight="1">
      <c r="A38" s="22"/>
      <c r="B38" s="35"/>
      <c r="C38" s="1200" t="s">
        <v>569</v>
      </c>
      <c r="D38" s="1201"/>
      <c r="E38" s="1202"/>
      <c r="F38" s="36">
        <v>0</v>
      </c>
      <c r="G38" s="37">
        <v>0.01</v>
      </c>
      <c r="H38" s="37">
        <v>0</v>
      </c>
      <c r="I38" s="37">
        <v>0.01</v>
      </c>
      <c r="J38" s="38">
        <v>0.01</v>
      </c>
      <c r="K38" s="22"/>
      <c r="L38" s="22"/>
      <c r="M38" s="22"/>
      <c r="N38" s="22"/>
      <c r="O38" s="22"/>
      <c r="P38" s="22"/>
    </row>
    <row r="39" spans="1:16" ht="39" customHeight="1">
      <c r="A39" s="22"/>
      <c r="B39" s="35"/>
      <c r="C39" s="1200" t="s">
        <v>570</v>
      </c>
      <c r="D39" s="1201"/>
      <c r="E39" s="1202"/>
      <c r="F39" s="36">
        <v>0</v>
      </c>
      <c r="G39" s="37">
        <v>0</v>
      </c>
      <c r="H39" s="37">
        <v>0</v>
      </c>
      <c r="I39" s="37">
        <v>0</v>
      </c>
      <c r="J39" s="38">
        <v>0</v>
      </c>
      <c r="K39" s="22"/>
      <c r="L39" s="22"/>
      <c r="M39" s="22"/>
      <c r="N39" s="22"/>
      <c r="O39" s="22"/>
      <c r="P39" s="22"/>
    </row>
    <row r="40" spans="1:16" ht="39" customHeight="1">
      <c r="A40" s="22"/>
      <c r="B40" s="35"/>
      <c r="C40" s="1200" t="s">
        <v>571</v>
      </c>
      <c r="D40" s="1201"/>
      <c r="E40" s="1202"/>
      <c r="F40" s="36">
        <v>0</v>
      </c>
      <c r="G40" s="37">
        <v>0</v>
      </c>
      <c r="H40" s="37">
        <v>0</v>
      </c>
      <c r="I40" s="37">
        <v>0</v>
      </c>
      <c r="J40" s="38">
        <v>0</v>
      </c>
      <c r="K40" s="22"/>
      <c r="L40" s="22"/>
      <c r="M40" s="22"/>
      <c r="N40" s="22"/>
      <c r="O40" s="22"/>
      <c r="P40" s="22"/>
    </row>
    <row r="41" spans="1:16" ht="39" customHeight="1">
      <c r="A41" s="22"/>
      <c r="B41" s="35"/>
      <c r="C41" s="1200" t="s">
        <v>572</v>
      </c>
      <c r="D41" s="1201"/>
      <c r="E41" s="1202"/>
      <c r="F41" s="36">
        <v>0</v>
      </c>
      <c r="G41" s="37">
        <v>0</v>
      </c>
      <c r="H41" s="37">
        <v>0</v>
      </c>
      <c r="I41" s="37">
        <v>0</v>
      </c>
      <c r="J41" s="38">
        <v>0</v>
      </c>
      <c r="K41" s="22"/>
      <c r="L41" s="22"/>
      <c r="M41" s="22"/>
      <c r="N41" s="22"/>
      <c r="O41" s="22"/>
      <c r="P41" s="22"/>
    </row>
    <row r="42" spans="1:16" ht="39" customHeight="1">
      <c r="A42" s="22"/>
      <c r="B42" s="39"/>
      <c r="C42" s="1200" t="s">
        <v>573</v>
      </c>
      <c r="D42" s="1201"/>
      <c r="E42" s="1202"/>
      <c r="F42" s="36" t="s">
        <v>513</v>
      </c>
      <c r="G42" s="37" t="s">
        <v>513</v>
      </c>
      <c r="H42" s="37" t="s">
        <v>513</v>
      </c>
      <c r="I42" s="37" t="s">
        <v>513</v>
      </c>
      <c r="J42" s="38" t="s">
        <v>513</v>
      </c>
      <c r="K42" s="22"/>
      <c r="L42" s="22"/>
      <c r="M42" s="22"/>
      <c r="N42" s="22"/>
      <c r="O42" s="22"/>
      <c r="P42" s="22"/>
    </row>
    <row r="43" spans="1:16" ht="39" customHeight="1" thickBot="1">
      <c r="A43" s="22"/>
      <c r="B43" s="40"/>
      <c r="C43" s="1203" t="s">
        <v>574</v>
      </c>
      <c r="D43" s="1204"/>
      <c r="E43" s="120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fWmwbkpMCDZTURDx6rp5IJimoNVCR0/149yHv7h8CzwFP7rtX5Ma1RLJy22tUr5R3Ha0NDiiI1AbcmM0DDNV3g==" saltValue="gBYgUBYIDIJNi/Afj7paE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6"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c r="A45" s="48"/>
      <c r="B45" s="1226" t="s">
        <v>11</v>
      </c>
      <c r="C45" s="1227"/>
      <c r="D45" s="58"/>
      <c r="E45" s="1232" t="s">
        <v>12</v>
      </c>
      <c r="F45" s="1232"/>
      <c r="G45" s="1232"/>
      <c r="H45" s="1232"/>
      <c r="I45" s="1232"/>
      <c r="J45" s="1233"/>
      <c r="K45" s="59">
        <v>981</v>
      </c>
      <c r="L45" s="60">
        <v>919</v>
      </c>
      <c r="M45" s="60">
        <v>887</v>
      </c>
      <c r="N45" s="60">
        <v>896</v>
      </c>
      <c r="O45" s="61">
        <v>888</v>
      </c>
      <c r="P45" s="48"/>
      <c r="Q45" s="48"/>
      <c r="R45" s="48"/>
      <c r="S45" s="48"/>
      <c r="T45" s="48"/>
      <c r="U45" s="48"/>
    </row>
    <row r="46" spans="1:21" ht="30.75" customHeight="1">
      <c r="A46" s="48"/>
      <c r="B46" s="1228"/>
      <c r="C46" s="1229"/>
      <c r="D46" s="62"/>
      <c r="E46" s="1210" t="s">
        <v>13</v>
      </c>
      <c r="F46" s="1210"/>
      <c r="G46" s="1210"/>
      <c r="H46" s="1210"/>
      <c r="I46" s="1210"/>
      <c r="J46" s="1211"/>
      <c r="K46" s="63" t="s">
        <v>513</v>
      </c>
      <c r="L46" s="64" t="s">
        <v>513</v>
      </c>
      <c r="M46" s="64" t="s">
        <v>513</v>
      </c>
      <c r="N46" s="64" t="s">
        <v>513</v>
      </c>
      <c r="O46" s="65" t="s">
        <v>513</v>
      </c>
      <c r="P46" s="48"/>
      <c r="Q46" s="48"/>
      <c r="R46" s="48"/>
      <c r="S46" s="48"/>
      <c r="T46" s="48"/>
      <c r="U46" s="48"/>
    </row>
    <row r="47" spans="1:21" ht="30.75" customHeight="1">
      <c r="A47" s="48"/>
      <c r="B47" s="1228"/>
      <c r="C47" s="1229"/>
      <c r="D47" s="62"/>
      <c r="E47" s="1210" t="s">
        <v>14</v>
      </c>
      <c r="F47" s="1210"/>
      <c r="G47" s="1210"/>
      <c r="H47" s="1210"/>
      <c r="I47" s="1210"/>
      <c r="J47" s="1211"/>
      <c r="K47" s="63" t="s">
        <v>513</v>
      </c>
      <c r="L47" s="64" t="s">
        <v>513</v>
      </c>
      <c r="M47" s="64" t="s">
        <v>513</v>
      </c>
      <c r="N47" s="64" t="s">
        <v>513</v>
      </c>
      <c r="O47" s="65" t="s">
        <v>513</v>
      </c>
      <c r="P47" s="48"/>
      <c r="Q47" s="48"/>
      <c r="R47" s="48"/>
      <c r="S47" s="48"/>
      <c r="T47" s="48"/>
      <c r="U47" s="48"/>
    </row>
    <row r="48" spans="1:21" ht="30.75" customHeight="1">
      <c r="A48" s="48"/>
      <c r="B48" s="1228"/>
      <c r="C48" s="1229"/>
      <c r="D48" s="62"/>
      <c r="E48" s="1210" t="s">
        <v>15</v>
      </c>
      <c r="F48" s="1210"/>
      <c r="G48" s="1210"/>
      <c r="H48" s="1210"/>
      <c r="I48" s="1210"/>
      <c r="J48" s="1211"/>
      <c r="K48" s="63">
        <v>281</v>
      </c>
      <c r="L48" s="64">
        <v>298</v>
      </c>
      <c r="M48" s="64">
        <v>271</v>
      </c>
      <c r="N48" s="64">
        <v>277</v>
      </c>
      <c r="O48" s="65">
        <v>241</v>
      </c>
      <c r="P48" s="48"/>
      <c r="Q48" s="48"/>
      <c r="R48" s="48"/>
      <c r="S48" s="48"/>
      <c r="T48" s="48"/>
      <c r="U48" s="48"/>
    </row>
    <row r="49" spans="1:21" ht="30.75" customHeight="1">
      <c r="A49" s="48"/>
      <c r="B49" s="1228"/>
      <c r="C49" s="1229"/>
      <c r="D49" s="62"/>
      <c r="E49" s="1210" t="s">
        <v>16</v>
      </c>
      <c r="F49" s="1210"/>
      <c r="G49" s="1210"/>
      <c r="H49" s="1210"/>
      <c r="I49" s="1210"/>
      <c r="J49" s="1211"/>
      <c r="K49" s="63">
        <v>11</v>
      </c>
      <c r="L49" s="64">
        <v>16</v>
      </c>
      <c r="M49" s="64">
        <v>84</v>
      </c>
      <c r="N49" s="64">
        <v>102</v>
      </c>
      <c r="O49" s="65">
        <v>95</v>
      </c>
      <c r="P49" s="48"/>
      <c r="Q49" s="48"/>
      <c r="R49" s="48"/>
      <c r="S49" s="48"/>
      <c r="T49" s="48"/>
      <c r="U49" s="48"/>
    </row>
    <row r="50" spans="1:21" ht="30.75" customHeight="1">
      <c r="A50" s="48"/>
      <c r="B50" s="1228"/>
      <c r="C50" s="1229"/>
      <c r="D50" s="62"/>
      <c r="E50" s="1210" t="s">
        <v>17</v>
      </c>
      <c r="F50" s="1210"/>
      <c r="G50" s="1210"/>
      <c r="H50" s="1210"/>
      <c r="I50" s="1210"/>
      <c r="J50" s="1211"/>
      <c r="K50" s="63" t="s">
        <v>513</v>
      </c>
      <c r="L50" s="64" t="s">
        <v>513</v>
      </c>
      <c r="M50" s="64" t="s">
        <v>513</v>
      </c>
      <c r="N50" s="64" t="s">
        <v>513</v>
      </c>
      <c r="O50" s="65" t="s">
        <v>513</v>
      </c>
      <c r="P50" s="48"/>
      <c r="Q50" s="48"/>
      <c r="R50" s="48"/>
      <c r="S50" s="48"/>
      <c r="T50" s="48"/>
      <c r="U50" s="48"/>
    </row>
    <row r="51" spans="1:21" ht="30.75" customHeight="1">
      <c r="A51" s="48"/>
      <c r="B51" s="1230"/>
      <c r="C51" s="1231"/>
      <c r="D51" s="66"/>
      <c r="E51" s="1210" t="s">
        <v>18</v>
      </c>
      <c r="F51" s="1210"/>
      <c r="G51" s="1210"/>
      <c r="H51" s="1210"/>
      <c r="I51" s="1210"/>
      <c r="J51" s="1211"/>
      <c r="K51" s="63" t="s">
        <v>513</v>
      </c>
      <c r="L51" s="64" t="s">
        <v>513</v>
      </c>
      <c r="M51" s="64" t="s">
        <v>513</v>
      </c>
      <c r="N51" s="64" t="s">
        <v>513</v>
      </c>
      <c r="O51" s="65" t="s">
        <v>513</v>
      </c>
      <c r="P51" s="48"/>
      <c r="Q51" s="48"/>
      <c r="R51" s="48"/>
      <c r="S51" s="48"/>
      <c r="T51" s="48"/>
      <c r="U51" s="48"/>
    </row>
    <row r="52" spans="1:21" ht="30.75" customHeight="1">
      <c r="A52" s="48"/>
      <c r="B52" s="1208" t="s">
        <v>19</v>
      </c>
      <c r="C52" s="1209"/>
      <c r="D52" s="66"/>
      <c r="E52" s="1210" t="s">
        <v>20</v>
      </c>
      <c r="F52" s="1210"/>
      <c r="G52" s="1210"/>
      <c r="H52" s="1210"/>
      <c r="I52" s="1210"/>
      <c r="J52" s="1211"/>
      <c r="K52" s="63">
        <v>822</v>
      </c>
      <c r="L52" s="64">
        <v>829</v>
      </c>
      <c r="M52" s="64">
        <v>758</v>
      </c>
      <c r="N52" s="64">
        <v>768</v>
      </c>
      <c r="O52" s="65">
        <v>755</v>
      </c>
      <c r="P52" s="48"/>
      <c r="Q52" s="48"/>
      <c r="R52" s="48"/>
      <c r="S52" s="48"/>
      <c r="T52" s="48"/>
      <c r="U52" s="48"/>
    </row>
    <row r="53" spans="1:21" ht="30.75" customHeight="1" thickBot="1">
      <c r="A53" s="48"/>
      <c r="B53" s="1212" t="s">
        <v>21</v>
      </c>
      <c r="C53" s="1213"/>
      <c r="D53" s="67"/>
      <c r="E53" s="1214" t="s">
        <v>22</v>
      </c>
      <c r="F53" s="1214"/>
      <c r="G53" s="1214"/>
      <c r="H53" s="1214"/>
      <c r="I53" s="1214"/>
      <c r="J53" s="1215"/>
      <c r="K53" s="68">
        <v>451</v>
      </c>
      <c r="L53" s="69">
        <v>404</v>
      </c>
      <c r="M53" s="69">
        <v>484</v>
      </c>
      <c r="N53" s="69">
        <v>507</v>
      </c>
      <c r="O53" s="70">
        <v>469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c r="B57" s="1216" t="s">
        <v>25</v>
      </c>
      <c r="C57" s="1217"/>
      <c r="D57" s="1220" t="s">
        <v>26</v>
      </c>
      <c r="E57" s="1221"/>
      <c r="F57" s="1221"/>
      <c r="G57" s="1221"/>
      <c r="H57" s="1221"/>
      <c r="I57" s="1221"/>
      <c r="J57" s="1222"/>
      <c r="K57" s="82"/>
      <c r="L57" s="83"/>
      <c r="M57" s="83"/>
      <c r="N57" s="83"/>
      <c r="O57" s="84"/>
    </row>
    <row r="58" spans="1:21" ht="31.5" customHeight="1" thickBot="1">
      <c r="B58" s="1218"/>
      <c r="C58" s="1219"/>
      <c r="D58" s="1223" t="s">
        <v>27</v>
      </c>
      <c r="E58" s="1224"/>
      <c r="F58" s="1224"/>
      <c r="G58" s="1224"/>
      <c r="H58" s="1224"/>
      <c r="I58" s="1224"/>
      <c r="J58" s="1225"/>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NCQC9qQ73bpbWQKG3C5MJPWyw//KR+y+vE2Wkrcez3yc2aURduh36yKa4gzFhHBNHarC0KEYj9AIwh/HdxxJg==" saltValue="A+aeEzri+e3ULuJvUiZuJ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0" zoomScale="85" zoomScaleNormal="8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555</v>
      </c>
      <c r="J40" s="99" t="s">
        <v>556</v>
      </c>
      <c r="K40" s="99" t="s">
        <v>557</v>
      </c>
      <c r="L40" s="99" t="s">
        <v>558</v>
      </c>
      <c r="M40" s="100" t="s">
        <v>559</v>
      </c>
    </row>
    <row r="41" spans="2:13" ht="27.75" customHeight="1">
      <c r="B41" s="1246" t="s">
        <v>30</v>
      </c>
      <c r="C41" s="1247"/>
      <c r="D41" s="101"/>
      <c r="E41" s="1248" t="s">
        <v>31</v>
      </c>
      <c r="F41" s="1248"/>
      <c r="G41" s="1248"/>
      <c r="H41" s="1249"/>
      <c r="I41" s="102">
        <v>9775</v>
      </c>
      <c r="J41" s="103">
        <v>10149</v>
      </c>
      <c r="K41" s="103">
        <v>10250</v>
      </c>
      <c r="L41" s="103">
        <v>10430</v>
      </c>
      <c r="M41" s="104">
        <v>10304</v>
      </c>
    </row>
    <row r="42" spans="2:13" ht="27.75" customHeight="1">
      <c r="B42" s="1236"/>
      <c r="C42" s="1237"/>
      <c r="D42" s="105"/>
      <c r="E42" s="1240" t="s">
        <v>32</v>
      </c>
      <c r="F42" s="1240"/>
      <c r="G42" s="1240"/>
      <c r="H42" s="1241"/>
      <c r="I42" s="106">
        <v>145</v>
      </c>
      <c r="J42" s="107">
        <v>125</v>
      </c>
      <c r="K42" s="107">
        <v>105</v>
      </c>
      <c r="L42" s="107">
        <v>85</v>
      </c>
      <c r="M42" s="108">
        <v>65</v>
      </c>
    </row>
    <row r="43" spans="2:13" ht="27.75" customHeight="1">
      <c r="B43" s="1236"/>
      <c r="C43" s="1237"/>
      <c r="D43" s="105"/>
      <c r="E43" s="1240" t="s">
        <v>33</v>
      </c>
      <c r="F43" s="1240"/>
      <c r="G43" s="1240"/>
      <c r="H43" s="1241"/>
      <c r="I43" s="106">
        <v>2955</v>
      </c>
      <c r="J43" s="107">
        <v>2856</v>
      </c>
      <c r="K43" s="107">
        <v>2793</v>
      </c>
      <c r="L43" s="107">
        <v>2643</v>
      </c>
      <c r="M43" s="108">
        <v>2426</v>
      </c>
    </row>
    <row r="44" spans="2:13" ht="27.75" customHeight="1">
      <c r="B44" s="1236"/>
      <c r="C44" s="1237"/>
      <c r="D44" s="105"/>
      <c r="E44" s="1240" t="s">
        <v>34</v>
      </c>
      <c r="F44" s="1240"/>
      <c r="G44" s="1240"/>
      <c r="H44" s="1241"/>
      <c r="I44" s="106">
        <v>967</v>
      </c>
      <c r="J44" s="107">
        <v>977</v>
      </c>
      <c r="K44" s="107">
        <v>944</v>
      </c>
      <c r="L44" s="107">
        <v>946</v>
      </c>
      <c r="M44" s="108">
        <v>867</v>
      </c>
    </row>
    <row r="45" spans="2:13" ht="27.75" customHeight="1">
      <c r="B45" s="1236"/>
      <c r="C45" s="1237"/>
      <c r="D45" s="105"/>
      <c r="E45" s="1240" t="s">
        <v>35</v>
      </c>
      <c r="F45" s="1240"/>
      <c r="G45" s="1240"/>
      <c r="H45" s="1241"/>
      <c r="I45" s="106">
        <v>975</v>
      </c>
      <c r="J45" s="107">
        <v>653</v>
      </c>
      <c r="K45" s="107">
        <v>412</v>
      </c>
      <c r="L45" s="107">
        <v>748</v>
      </c>
      <c r="M45" s="108">
        <v>538</v>
      </c>
    </row>
    <row r="46" spans="2:13" ht="27.75" customHeight="1">
      <c r="B46" s="1236"/>
      <c r="C46" s="1237"/>
      <c r="D46" s="109"/>
      <c r="E46" s="1240" t="s">
        <v>36</v>
      </c>
      <c r="F46" s="1240"/>
      <c r="G46" s="1240"/>
      <c r="H46" s="1241"/>
      <c r="I46" s="106" t="s">
        <v>513</v>
      </c>
      <c r="J46" s="107" t="s">
        <v>513</v>
      </c>
      <c r="K46" s="107" t="s">
        <v>513</v>
      </c>
      <c r="L46" s="107" t="s">
        <v>513</v>
      </c>
      <c r="M46" s="108" t="s">
        <v>513</v>
      </c>
    </row>
    <row r="47" spans="2:13" ht="27.75" customHeight="1">
      <c r="B47" s="1236"/>
      <c r="C47" s="1237"/>
      <c r="D47" s="110"/>
      <c r="E47" s="1250" t="s">
        <v>37</v>
      </c>
      <c r="F47" s="1251"/>
      <c r="G47" s="1251"/>
      <c r="H47" s="1252"/>
      <c r="I47" s="106" t="s">
        <v>513</v>
      </c>
      <c r="J47" s="107" t="s">
        <v>513</v>
      </c>
      <c r="K47" s="107" t="s">
        <v>513</v>
      </c>
      <c r="L47" s="107" t="s">
        <v>513</v>
      </c>
      <c r="M47" s="108" t="s">
        <v>513</v>
      </c>
    </row>
    <row r="48" spans="2:13" ht="27.75" customHeight="1">
      <c r="B48" s="1236"/>
      <c r="C48" s="1237"/>
      <c r="D48" s="105"/>
      <c r="E48" s="1240" t="s">
        <v>38</v>
      </c>
      <c r="F48" s="1240"/>
      <c r="G48" s="1240"/>
      <c r="H48" s="1241"/>
      <c r="I48" s="106" t="s">
        <v>513</v>
      </c>
      <c r="J48" s="107" t="s">
        <v>513</v>
      </c>
      <c r="K48" s="107" t="s">
        <v>513</v>
      </c>
      <c r="L48" s="107" t="s">
        <v>513</v>
      </c>
      <c r="M48" s="108" t="s">
        <v>513</v>
      </c>
    </row>
    <row r="49" spans="2:13" ht="27.75" customHeight="1">
      <c r="B49" s="1238"/>
      <c r="C49" s="1239"/>
      <c r="D49" s="105"/>
      <c r="E49" s="1240" t="s">
        <v>39</v>
      </c>
      <c r="F49" s="1240"/>
      <c r="G49" s="1240"/>
      <c r="H49" s="1241"/>
      <c r="I49" s="106" t="s">
        <v>513</v>
      </c>
      <c r="J49" s="107" t="s">
        <v>513</v>
      </c>
      <c r="K49" s="107" t="s">
        <v>513</v>
      </c>
      <c r="L49" s="107" t="s">
        <v>513</v>
      </c>
      <c r="M49" s="108" t="s">
        <v>513</v>
      </c>
    </row>
    <row r="50" spans="2:13" ht="27.75" customHeight="1">
      <c r="B50" s="1234" t="s">
        <v>40</v>
      </c>
      <c r="C50" s="1235"/>
      <c r="D50" s="111"/>
      <c r="E50" s="1240" t="s">
        <v>41</v>
      </c>
      <c r="F50" s="1240"/>
      <c r="G50" s="1240"/>
      <c r="H50" s="1241"/>
      <c r="I50" s="106">
        <v>2477</v>
      </c>
      <c r="J50" s="107">
        <v>2550</v>
      </c>
      <c r="K50" s="107">
        <v>2394</v>
      </c>
      <c r="L50" s="107">
        <v>2345</v>
      </c>
      <c r="M50" s="108">
        <v>2273</v>
      </c>
    </row>
    <row r="51" spans="2:13" ht="27.75" customHeight="1">
      <c r="B51" s="1236"/>
      <c r="C51" s="1237"/>
      <c r="D51" s="105"/>
      <c r="E51" s="1240" t="s">
        <v>42</v>
      </c>
      <c r="F51" s="1240"/>
      <c r="G51" s="1240"/>
      <c r="H51" s="1241"/>
      <c r="I51" s="106">
        <v>187</v>
      </c>
      <c r="J51" s="107">
        <v>161</v>
      </c>
      <c r="K51" s="107">
        <v>151</v>
      </c>
      <c r="L51" s="107">
        <v>134</v>
      </c>
      <c r="M51" s="108">
        <v>125</v>
      </c>
    </row>
    <row r="52" spans="2:13" ht="27.75" customHeight="1">
      <c r="B52" s="1238"/>
      <c r="C52" s="1239"/>
      <c r="D52" s="105"/>
      <c r="E52" s="1240" t="s">
        <v>43</v>
      </c>
      <c r="F52" s="1240"/>
      <c r="G52" s="1240"/>
      <c r="H52" s="1241"/>
      <c r="I52" s="106">
        <v>8799</v>
      </c>
      <c r="J52" s="107">
        <v>8792</v>
      </c>
      <c r="K52" s="107">
        <v>8814</v>
      </c>
      <c r="L52" s="107">
        <v>8659</v>
      </c>
      <c r="M52" s="108">
        <v>8459</v>
      </c>
    </row>
    <row r="53" spans="2:13" ht="27.75" customHeight="1" thickBot="1">
      <c r="B53" s="1242" t="s">
        <v>44</v>
      </c>
      <c r="C53" s="1243"/>
      <c r="D53" s="112"/>
      <c r="E53" s="1244" t="s">
        <v>45</v>
      </c>
      <c r="F53" s="1244"/>
      <c r="G53" s="1244"/>
      <c r="H53" s="1245"/>
      <c r="I53" s="113">
        <v>3355</v>
      </c>
      <c r="J53" s="114">
        <v>3258</v>
      </c>
      <c r="K53" s="114">
        <v>3145</v>
      </c>
      <c r="L53" s="114">
        <v>3714</v>
      </c>
      <c r="M53" s="115">
        <v>3343</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cMQWLbNgEATNHO+diBo91ls7+a0PBbF8EKQT/1V4H919oRMFB9sRushwnzA4dESN0uWJ1tLaQlXU+dMmZzy/3g==" saltValue="fPve6w3sE82zrh7rWhCQ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D1"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557</v>
      </c>
      <c r="G54" s="124" t="s">
        <v>558</v>
      </c>
      <c r="H54" s="125" t="s">
        <v>559</v>
      </c>
    </row>
    <row r="55" spans="2:8" ht="52.5" customHeight="1">
      <c r="B55" s="126"/>
      <c r="C55" s="1261" t="s">
        <v>48</v>
      </c>
      <c r="D55" s="1261"/>
      <c r="E55" s="1262"/>
      <c r="F55" s="127">
        <v>1032</v>
      </c>
      <c r="G55" s="127">
        <v>888</v>
      </c>
      <c r="H55" s="128">
        <v>803</v>
      </c>
    </row>
    <row r="56" spans="2:8" ht="52.5" customHeight="1">
      <c r="B56" s="129"/>
      <c r="C56" s="1263" t="s">
        <v>49</v>
      </c>
      <c r="D56" s="1263"/>
      <c r="E56" s="1264"/>
      <c r="F56" s="130">
        <v>578</v>
      </c>
      <c r="G56" s="130">
        <v>558</v>
      </c>
      <c r="H56" s="131">
        <v>536</v>
      </c>
    </row>
    <row r="57" spans="2:8" ht="53.25" customHeight="1">
      <c r="B57" s="129"/>
      <c r="C57" s="1265" t="s">
        <v>50</v>
      </c>
      <c r="D57" s="1265"/>
      <c r="E57" s="1266"/>
      <c r="F57" s="132">
        <v>513</v>
      </c>
      <c r="G57" s="132">
        <v>497</v>
      </c>
      <c r="H57" s="133">
        <v>500</v>
      </c>
    </row>
    <row r="58" spans="2:8" ht="45.75" customHeight="1">
      <c r="B58" s="134"/>
      <c r="C58" s="1253" t="s">
        <v>580</v>
      </c>
      <c r="D58" s="1254"/>
      <c r="E58" s="1255"/>
      <c r="F58" s="135">
        <v>324</v>
      </c>
      <c r="G58" s="135">
        <v>318</v>
      </c>
      <c r="H58" s="136">
        <v>318</v>
      </c>
    </row>
    <row r="59" spans="2:8" ht="45.75" customHeight="1">
      <c r="B59" s="134"/>
      <c r="C59" s="1253" t="s">
        <v>581</v>
      </c>
      <c r="D59" s="1254"/>
      <c r="E59" s="1255"/>
      <c r="F59" s="135">
        <v>119</v>
      </c>
      <c r="G59" s="135">
        <v>108</v>
      </c>
      <c r="H59" s="136">
        <v>96</v>
      </c>
    </row>
    <row r="60" spans="2:8" ht="45.75" customHeight="1">
      <c r="B60" s="134"/>
      <c r="C60" s="1253" t="s">
        <v>582</v>
      </c>
      <c r="D60" s="1254"/>
      <c r="E60" s="1255"/>
      <c r="F60" s="135">
        <v>70</v>
      </c>
      <c r="G60" s="135">
        <v>71</v>
      </c>
      <c r="H60" s="136">
        <v>85</v>
      </c>
    </row>
    <row r="61" spans="2:8" ht="45.75" customHeight="1">
      <c r="B61" s="134"/>
      <c r="C61" s="1253" t="s">
        <v>583</v>
      </c>
      <c r="D61" s="1254"/>
      <c r="E61" s="1255"/>
      <c r="F61" s="135">
        <v>0</v>
      </c>
      <c r="G61" s="135">
        <v>0</v>
      </c>
      <c r="H61" s="136">
        <v>1</v>
      </c>
    </row>
    <row r="62" spans="2:8" ht="45.75" customHeight="1" thickBot="1">
      <c r="B62" s="137"/>
      <c r="C62" s="1256"/>
      <c r="D62" s="1257"/>
      <c r="E62" s="1258"/>
      <c r="F62" s="138">
        <v>0</v>
      </c>
      <c r="G62" s="138">
        <v>0</v>
      </c>
      <c r="H62" s="139"/>
    </row>
    <row r="63" spans="2:8" ht="52.5" customHeight="1" thickBot="1">
      <c r="B63" s="140"/>
      <c r="C63" s="1259" t="s">
        <v>51</v>
      </c>
      <c r="D63" s="1259"/>
      <c r="E63" s="1260"/>
      <c r="F63" s="141">
        <v>2123</v>
      </c>
      <c r="G63" s="141">
        <v>1944</v>
      </c>
      <c r="H63" s="142">
        <v>1838</v>
      </c>
    </row>
    <row r="64" spans="2:8" ht="15" customHeight="1"/>
    <row r="65" ht="0" hidden="1" customHeight="1"/>
    <row r="66" ht="0" hidden="1" customHeight="1"/>
  </sheetData>
  <sheetProtection algorithmName="SHA-512" hashValue="FV3BEIorDS45MyfImU9ppnBSNMRnETgPq5CPNExV/yHAo7/54uphfulQ+QVlEcRPxlS2YGP27X15eQBN+IDBjA==" saltValue="fWyCZ7BZztL5A4bvSB5L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552</v>
      </c>
      <c r="G2" s="156"/>
      <c r="H2" s="157"/>
    </row>
    <row r="3" spans="1:8">
      <c r="A3" s="153" t="s">
        <v>545</v>
      </c>
      <c r="B3" s="158"/>
      <c r="C3" s="159"/>
      <c r="D3" s="160">
        <v>36779</v>
      </c>
      <c r="E3" s="161"/>
      <c r="F3" s="162">
        <v>53292</v>
      </c>
      <c r="G3" s="163"/>
      <c r="H3" s="164"/>
    </row>
    <row r="4" spans="1:8">
      <c r="A4" s="165"/>
      <c r="B4" s="166"/>
      <c r="C4" s="167"/>
      <c r="D4" s="168">
        <v>17557</v>
      </c>
      <c r="E4" s="169"/>
      <c r="F4" s="170">
        <v>28900</v>
      </c>
      <c r="G4" s="171"/>
      <c r="H4" s="172"/>
    </row>
    <row r="5" spans="1:8">
      <c r="A5" s="153" t="s">
        <v>547</v>
      </c>
      <c r="B5" s="158"/>
      <c r="C5" s="159"/>
      <c r="D5" s="160">
        <v>60311</v>
      </c>
      <c r="E5" s="161"/>
      <c r="F5" s="162">
        <v>49919</v>
      </c>
      <c r="G5" s="163"/>
      <c r="H5" s="164"/>
    </row>
    <row r="6" spans="1:8">
      <c r="A6" s="165"/>
      <c r="B6" s="166"/>
      <c r="C6" s="167"/>
      <c r="D6" s="168">
        <v>23804</v>
      </c>
      <c r="E6" s="169"/>
      <c r="F6" s="170">
        <v>26398</v>
      </c>
      <c r="G6" s="171"/>
      <c r="H6" s="172"/>
    </row>
    <row r="7" spans="1:8">
      <c r="A7" s="153" t="s">
        <v>548</v>
      </c>
      <c r="B7" s="158"/>
      <c r="C7" s="159"/>
      <c r="D7" s="160">
        <v>41433</v>
      </c>
      <c r="E7" s="161"/>
      <c r="F7" s="162">
        <v>47738</v>
      </c>
      <c r="G7" s="163"/>
      <c r="H7" s="164"/>
    </row>
    <row r="8" spans="1:8">
      <c r="A8" s="165"/>
      <c r="B8" s="166"/>
      <c r="C8" s="167"/>
      <c r="D8" s="168">
        <v>23627</v>
      </c>
      <c r="E8" s="169"/>
      <c r="F8" s="170">
        <v>24937</v>
      </c>
      <c r="G8" s="171"/>
      <c r="H8" s="172"/>
    </row>
    <row r="9" spans="1:8">
      <c r="A9" s="153" t="s">
        <v>549</v>
      </c>
      <c r="B9" s="158"/>
      <c r="C9" s="159"/>
      <c r="D9" s="160">
        <v>47856</v>
      </c>
      <c r="E9" s="161"/>
      <c r="F9" s="162">
        <v>52191</v>
      </c>
      <c r="G9" s="163"/>
      <c r="H9" s="164"/>
    </row>
    <row r="10" spans="1:8">
      <c r="A10" s="165"/>
      <c r="B10" s="166"/>
      <c r="C10" s="167"/>
      <c r="D10" s="168">
        <v>18591</v>
      </c>
      <c r="E10" s="169"/>
      <c r="F10" s="170">
        <v>24843</v>
      </c>
      <c r="G10" s="171"/>
      <c r="H10" s="172"/>
    </row>
    <row r="11" spans="1:8">
      <c r="A11" s="153" t="s">
        <v>550</v>
      </c>
      <c r="B11" s="158"/>
      <c r="C11" s="159"/>
      <c r="D11" s="160">
        <v>30172</v>
      </c>
      <c r="E11" s="161"/>
      <c r="F11" s="162">
        <v>47387</v>
      </c>
      <c r="G11" s="163"/>
      <c r="H11" s="164"/>
    </row>
    <row r="12" spans="1:8">
      <c r="A12" s="165"/>
      <c r="B12" s="166"/>
      <c r="C12" s="173"/>
      <c r="D12" s="168">
        <v>9314</v>
      </c>
      <c r="E12" s="169"/>
      <c r="F12" s="170">
        <v>24928</v>
      </c>
      <c r="G12" s="171"/>
      <c r="H12" s="172"/>
    </row>
    <row r="13" spans="1:8">
      <c r="A13" s="153"/>
      <c r="B13" s="158"/>
      <c r="C13" s="174"/>
      <c r="D13" s="175">
        <v>43310</v>
      </c>
      <c r="E13" s="176"/>
      <c r="F13" s="177">
        <v>50105</v>
      </c>
      <c r="G13" s="178"/>
      <c r="H13" s="164"/>
    </row>
    <row r="14" spans="1:8">
      <c r="A14" s="165"/>
      <c r="B14" s="166"/>
      <c r="C14" s="167"/>
      <c r="D14" s="168">
        <v>18579</v>
      </c>
      <c r="E14" s="169"/>
      <c r="F14" s="170">
        <v>26001</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3.55</v>
      </c>
      <c r="C19" s="179">
        <f>ROUND(VALUE(SUBSTITUTE(実質収支比率等に係る経年分析!G$48,"▲","-")),2)</f>
        <v>2.85</v>
      </c>
      <c r="D19" s="179">
        <f>ROUND(VALUE(SUBSTITUTE(実質収支比率等に係る経年分析!H$48,"▲","-")),2)</f>
        <v>2.9</v>
      </c>
      <c r="E19" s="179">
        <f>ROUND(VALUE(SUBSTITUTE(実質収支比率等に係る経年分析!I$48,"▲","-")),2)</f>
        <v>2.81</v>
      </c>
      <c r="F19" s="179">
        <f>ROUND(VALUE(SUBSTITUTE(実質収支比率等に係る経年分析!J$48,"▲","-")),2)</f>
        <v>2.46</v>
      </c>
    </row>
    <row r="20" spans="1:11">
      <c r="A20" s="179" t="s">
        <v>55</v>
      </c>
      <c r="B20" s="179">
        <f>ROUND(VALUE(SUBSTITUTE(実質収支比率等に係る経年分析!F$47,"▲","-")),2)</f>
        <v>18.38</v>
      </c>
      <c r="C20" s="179">
        <f>ROUND(VALUE(SUBSTITUTE(実質収支比率等に係る経年分析!G$47,"▲","-")),2)</f>
        <v>19.32</v>
      </c>
      <c r="D20" s="179">
        <f>ROUND(VALUE(SUBSTITUTE(実質収支比率等に係る経年分析!H$47,"▲","-")),2)</f>
        <v>17.3</v>
      </c>
      <c r="E20" s="179">
        <f>ROUND(VALUE(SUBSTITUTE(実質収支比率等に係る経年分析!I$47,"▲","-")),2)</f>
        <v>14.8</v>
      </c>
      <c r="F20" s="179">
        <f>ROUND(VALUE(SUBSTITUTE(実質収支比率等に係る経年分析!J$47,"▲","-")),2)</f>
        <v>13.23</v>
      </c>
    </row>
    <row r="21" spans="1:11">
      <c r="A21" s="179" t="s">
        <v>56</v>
      </c>
      <c r="B21" s="179">
        <f>IF(ISNUMBER(VALUE(SUBSTITUTE(実質収支比率等に係る経年分析!F$49,"▲","-"))),ROUND(VALUE(SUBSTITUTE(実質収支比率等に係る経年分析!F$49,"▲","-")),2),NA())</f>
        <v>-2.0099999999999998</v>
      </c>
      <c r="C21" s="179">
        <f>IF(ISNUMBER(VALUE(SUBSTITUTE(実質収支比率等に係る経年分析!G$49,"▲","-"))),ROUND(VALUE(SUBSTITUTE(実質収支比率等に係る経年分析!G$49,"▲","-")),2),NA())</f>
        <v>-0.63</v>
      </c>
      <c r="D21" s="179">
        <f>IF(ISNUMBER(VALUE(SUBSTITUTE(実質収支比率等に係る経年分析!H$49,"▲","-"))),ROUND(VALUE(SUBSTITUTE(実質収支比率等に係る経年分析!H$49,"▲","-")),2),NA())</f>
        <v>-3.34</v>
      </c>
      <c r="E21" s="179">
        <f>IF(ISNUMBER(VALUE(SUBSTITUTE(実質収支比率等に係る経年分析!I$49,"▲","-"))),ROUND(VALUE(SUBSTITUTE(実質収支比率等に係る経年分析!I$49,"▲","-")),2),NA())</f>
        <v>-3.51</v>
      </c>
      <c r="F21" s="179">
        <f>IF(ISNUMBER(VALUE(SUBSTITUTE(実質収支比率等に係る経年分析!J$49,"▲","-"))),ROUND(VALUE(SUBSTITUTE(実質収支比率等に係る経年分析!J$49,"▲","-")),2),NA())</f>
        <v>-2.73</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介護保険特別会計（介護サービス事業勘定）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c r="A31" s="180" t="str">
        <f>IF(連結実質赤字比率に係る赤字・黒字の構成分析!C$39="",NA(),連結実質赤字比率に係る赤字・黒字の構成分析!C$39)</f>
        <v>公共下水道事業特別会計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v>
      </c>
    </row>
    <row r="32" spans="1:11">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c r="A33" s="180" t="str">
        <f>IF(連結実質赤字比率に係る赤字・黒字の構成分析!C$37="",NA(),連結実質赤字比率に係る赤字・黒字の構成分析!C$37)</f>
        <v>介護保険特別会計（保険事業勘定）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0.55000000000000004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0.52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0.34</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0.44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1.1299999999999999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0.67</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3.54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2.84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2.89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2.4500000000000002</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5.15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5.71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6.63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7.42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8.18</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822</v>
      </c>
      <c r="E42" s="181"/>
      <c r="F42" s="181"/>
      <c r="G42" s="181">
        <f>'実質公債費比率（分子）の構造'!L$52</f>
        <v>829</v>
      </c>
      <c r="H42" s="181"/>
      <c r="I42" s="181"/>
      <c r="J42" s="181">
        <f>'実質公債費比率（分子）の構造'!M$52</f>
        <v>758</v>
      </c>
      <c r="K42" s="181"/>
      <c r="L42" s="181"/>
      <c r="M42" s="181">
        <f>'実質公債費比率（分子）の構造'!N$52</f>
        <v>768</v>
      </c>
      <c r="N42" s="181"/>
      <c r="O42" s="181"/>
      <c r="P42" s="181">
        <f>'実質公債費比率（分子）の構造'!O$52</f>
        <v>755</v>
      </c>
    </row>
    <row r="43" spans="1:16">
      <c r="A43" s="181" t="s">
        <v>18</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c r="A45" s="181" t="s">
        <v>65</v>
      </c>
      <c r="B45" s="181">
        <f>'実質公債費比率（分子）の構造'!K$49</f>
        <v>11</v>
      </c>
      <c r="C45" s="181"/>
      <c r="D45" s="181"/>
      <c r="E45" s="181">
        <f>'実質公債費比率（分子）の構造'!L$49</f>
        <v>16</v>
      </c>
      <c r="F45" s="181"/>
      <c r="G45" s="181"/>
      <c r="H45" s="181">
        <f>'実質公債費比率（分子）の構造'!M$49</f>
        <v>84</v>
      </c>
      <c r="I45" s="181"/>
      <c r="J45" s="181"/>
      <c r="K45" s="181">
        <f>'実質公債費比率（分子）の構造'!N$49</f>
        <v>102</v>
      </c>
      <c r="L45" s="181"/>
      <c r="M45" s="181"/>
      <c r="N45" s="181">
        <f>'実質公債費比率（分子）の構造'!O$49</f>
        <v>95</v>
      </c>
      <c r="O45" s="181"/>
      <c r="P45" s="181"/>
    </row>
    <row r="46" spans="1:16">
      <c r="A46" s="181" t="s">
        <v>66</v>
      </c>
      <c r="B46" s="181">
        <f>'実質公債費比率（分子）の構造'!K$48</f>
        <v>281</v>
      </c>
      <c r="C46" s="181"/>
      <c r="D46" s="181"/>
      <c r="E46" s="181">
        <f>'実質公債費比率（分子）の構造'!L$48</f>
        <v>298</v>
      </c>
      <c r="F46" s="181"/>
      <c r="G46" s="181"/>
      <c r="H46" s="181">
        <f>'実質公債費比率（分子）の構造'!M$48</f>
        <v>271</v>
      </c>
      <c r="I46" s="181"/>
      <c r="J46" s="181"/>
      <c r="K46" s="181">
        <f>'実質公債費比率（分子）の構造'!N$48</f>
        <v>277</v>
      </c>
      <c r="L46" s="181"/>
      <c r="M46" s="181"/>
      <c r="N46" s="181">
        <f>'実質公債費比率（分子）の構造'!O$48</f>
        <v>241</v>
      </c>
      <c r="O46" s="181"/>
      <c r="P46" s="181"/>
    </row>
    <row r="47" spans="1:16">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69</v>
      </c>
      <c r="B49" s="181">
        <f>'実質公債費比率（分子）の構造'!K$45</f>
        <v>981</v>
      </c>
      <c r="C49" s="181"/>
      <c r="D49" s="181"/>
      <c r="E49" s="181">
        <f>'実質公債費比率（分子）の構造'!L$45</f>
        <v>919</v>
      </c>
      <c r="F49" s="181"/>
      <c r="G49" s="181"/>
      <c r="H49" s="181">
        <f>'実質公債費比率（分子）の構造'!M$45</f>
        <v>887</v>
      </c>
      <c r="I49" s="181"/>
      <c r="J49" s="181"/>
      <c r="K49" s="181">
        <f>'実質公債費比率（分子）の構造'!N$45</f>
        <v>896</v>
      </c>
      <c r="L49" s="181"/>
      <c r="M49" s="181"/>
      <c r="N49" s="181">
        <f>'実質公債費比率（分子）の構造'!O$45</f>
        <v>888</v>
      </c>
      <c r="O49" s="181"/>
      <c r="P49" s="181"/>
    </row>
    <row r="50" spans="1:16">
      <c r="A50" s="181" t="s">
        <v>70</v>
      </c>
      <c r="B50" s="181" t="e">
        <f>NA()</f>
        <v>#N/A</v>
      </c>
      <c r="C50" s="181">
        <f>IF(ISNUMBER('実質公債費比率（分子）の構造'!K$53),'実質公債費比率（分子）の構造'!K$53,NA())</f>
        <v>451</v>
      </c>
      <c r="D50" s="181" t="e">
        <f>NA()</f>
        <v>#N/A</v>
      </c>
      <c r="E50" s="181" t="e">
        <f>NA()</f>
        <v>#N/A</v>
      </c>
      <c r="F50" s="181">
        <f>IF(ISNUMBER('実質公債費比率（分子）の構造'!L$53),'実質公債費比率（分子）の構造'!L$53,NA())</f>
        <v>404</v>
      </c>
      <c r="G50" s="181" t="e">
        <f>NA()</f>
        <v>#N/A</v>
      </c>
      <c r="H50" s="181" t="e">
        <f>NA()</f>
        <v>#N/A</v>
      </c>
      <c r="I50" s="181">
        <f>IF(ISNUMBER('実質公債費比率（分子）の構造'!M$53),'実質公債費比率（分子）の構造'!M$53,NA())</f>
        <v>484</v>
      </c>
      <c r="J50" s="181" t="e">
        <f>NA()</f>
        <v>#N/A</v>
      </c>
      <c r="K50" s="181" t="e">
        <f>NA()</f>
        <v>#N/A</v>
      </c>
      <c r="L50" s="181">
        <f>IF(ISNUMBER('実質公債費比率（分子）の構造'!N$53),'実質公債費比率（分子）の構造'!N$53,NA())</f>
        <v>507</v>
      </c>
      <c r="M50" s="181" t="e">
        <f>NA()</f>
        <v>#N/A</v>
      </c>
      <c r="N50" s="181" t="e">
        <f>NA()</f>
        <v>#N/A</v>
      </c>
      <c r="O50" s="181">
        <f>IF(ISNUMBER('実質公債費比率（分子）の構造'!O$53),'実質公債費比率（分子）の構造'!O$53,NA())</f>
        <v>469</v>
      </c>
      <c r="P50" s="181" t="e">
        <f>NA()</f>
        <v>#N/A</v>
      </c>
    </row>
    <row r="53" spans="1:16">
      <c r="A53" s="149" t="s">
        <v>71</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c r="A56" s="180" t="s">
        <v>43</v>
      </c>
      <c r="B56" s="180"/>
      <c r="C56" s="180"/>
      <c r="D56" s="180">
        <f>'将来負担比率（分子）の構造'!I$52</f>
        <v>8799</v>
      </c>
      <c r="E56" s="180"/>
      <c r="F56" s="180"/>
      <c r="G56" s="180">
        <f>'将来負担比率（分子）の構造'!J$52</f>
        <v>8792</v>
      </c>
      <c r="H56" s="180"/>
      <c r="I56" s="180"/>
      <c r="J56" s="180">
        <f>'将来負担比率（分子）の構造'!K$52</f>
        <v>8814</v>
      </c>
      <c r="K56" s="180"/>
      <c r="L56" s="180"/>
      <c r="M56" s="180">
        <f>'将来負担比率（分子）の構造'!L$52</f>
        <v>8659</v>
      </c>
      <c r="N56" s="180"/>
      <c r="O56" s="180"/>
      <c r="P56" s="180">
        <f>'将来負担比率（分子）の構造'!M$52</f>
        <v>8459</v>
      </c>
    </row>
    <row r="57" spans="1:16">
      <c r="A57" s="180" t="s">
        <v>42</v>
      </c>
      <c r="B57" s="180"/>
      <c r="C57" s="180"/>
      <c r="D57" s="180">
        <f>'将来負担比率（分子）の構造'!I$51</f>
        <v>187</v>
      </c>
      <c r="E57" s="180"/>
      <c r="F57" s="180"/>
      <c r="G57" s="180">
        <f>'将来負担比率（分子）の構造'!J$51</f>
        <v>161</v>
      </c>
      <c r="H57" s="180"/>
      <c r="I57" s="180"/>
      <c r="J57" s="180">
        <f>'将来負担比率（分子）の構造'!K$51</f>
        <v>151</v>
      </c>
      <c r="K57" s="180"/>
      <c r="L57" s="180"/>
      <c r="M57" s="180">
        <f>'将来負担比率（分子）の構造'!L$51</f>
        <v>134</v>
      </c>
      <c r="N57" s="180"/>
      <c r="O57" s="180"/>
      <c r="P57" s="180">
        <f>'将来負担比率（分子）の構造'!M$51</f>
        <v>125</v>
      </c>
    </row>
    <row r="58" spans="1:16">
      <c r="A58" s="180" t="s">
        <v>41</v>
      </c>
      <c r="B58" s="180"/>
      <c r="C58" s="180"/>
      <c r="D58" s="180">
        <f>'将来負担比率（分子）の構造'!I$50</f>
        <v>2477</v>
      </c>
      <c r="E58" s="180"/>
      <c r="F58" s="180"/>
      <c r="G58" s="180">
        <f>'将来負担比率（分子）の構造'!J$50</f>
        <v>2550</v>
      </c>
      <c r="H58" s="180"/>
      <c r="I58" s="180"/>
      <c r="J58" s="180">
        <f>'将来負担比率（分子）の構造'!K$50</f>
        <v>2394</v>
      </c>
      <c r="K58" s="180"/>
      <c r="L58" s="180"/>
      <c r="M58" s="180">
        <f>'将来負担比率（分子）の構造'!L$50</f>
        <v>2345</v>
      </c>
      <c r="N58" s="180"/>
      <c r="O58" s="180"/>
      <c r="P58" s="180">
        <f>'将来負担比率（分子）の構造'!M$50</f>
        <v>2273</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975</v>
      </c>
      <c r="C62" s="180"/>
      <c r="D62" s="180"/>
      <c r="E62" s="180">
        <f>'将来負担比率（分子）の構造'!J$45</f>
        <v>653</v>
      </c>
      <c r="F62" s="180"/>
      <c r="G62" s="180"/>
      <c r="H62" s="180">
        <f>'将来負担比率（分子）の構造'!K$45</f>
        <v>412</v>
      </c>
      <c r="I62" s="180"/>
      <c r="J62" s="180"/>
      <c r="K62" s="180">
        <f>'将来負担比率（分子）の構造'!L$45</f>
        <v>748</v>
      </c>
      <c r="L62" s="180"/>
      <c r="M62" s="180"/>
      <c r="N62" s="180">
        <f>'将来負担比率（分子）の構造'!M$45</f>
        <v>538</v>
      </c>
      <c r="O62" s="180"/>
      <c r="P62" s="180"/>
    </row>
    <row r="63" spans="1:16">
      <c r="A63" s="180" t="s">
        <v>34</v>
      </c>
      <c r="B63" s="180">
        <f>'将来負担比率（分子）の構造'!I$44</f>
        <v>967</v>
      </c>
      <c r="C63" s="180"/>
      <c r="D63" s="180"/>
      <c r="E63" s="180">
        <f>'将来負担比率（分子）の構造'!J$44</f>
        <v>977</v>
      </c>
      <c r="F63" s="180"/>
      <c r="G63" s="180"/>
      <c r="H63" s="180">
        <f>'将来負担比率（分子）の構造'!K$44</f>
        <v>944</v>
      </c>
      <c r="I63" s="180"/>
      <c r="J63" s="180"/>
      <c r="K63" s="180">
        <f>'将来負担比率（分子）の構造'!L$44</f>
        <v>946</v>
      </c>
      <c r="L63" s="180"/>
      <c r="M63" s="180"/>
      <c r="N63" s="180">
        <f>'将来負担比率（分子）の構造'!M$44</f>
        <v>867</v>
      </c>
      <c r="O63" s="180"/>
      <c r="P63" s="180"/>
    </row>
    <row r="64" spans="1:16">
      <c r="A64" s="180" t="s">
        <v>33</v>
      </c>
      <c r="B64" s="180">
        <f>'将来負担比率（分子）の構造'!I$43</f>
        <v>2955</v>
      </c>
      <c r="C64" s="180"/>
      <c r="D64" s="180"/>
      <c r="E64" s="180">
        <f>'将来負担比率（分子）の構造'!J$43</f>
        <v>2856</v>
      </c>
      <c r="F64" s="180"/>
      <c r="G64" s="180"/>
      <c r="H64" s="180">
        <f>'将来負担比率（分子）の構造'!K$43</f>
        <v>2793</v>
      </c>
      <c r="I64" s="180"/>
      <c r="J64" s="180"/>
      <c r="K64" s="180">
        <f>'将来負担比率（分子）の構造'!L$43</f>
        <v>2643</v>
      </c>
      <c r="L64" s="180"/>
      <c r="M64" s="180"/>
      <c r="N64" s="180">
        <f>'将来負担比率（分子）の構造'!M$43</f>
        <v>2426</v>
      </c>
      <c r="O64" s="180"/>
      <c r="P64" s="180"/>
    </row>
    <row r="65" spans="1:16">
      <c r="A65" s="180" t="s">
        <v>32</v>
      </c>
      <c r="B65" s="180">
        <f>'将来負担比率（分子）の構造'!I$42</f>
        <v>145</v>
      </c>
      <c r="C65" s="180"/>
      <c r="D65" s="180"/>
      <c r="E65" s="180">
        <f>'将来負担比率（分子）の構造'!J$42</f>
        <v>125</v>
      </c>
      <c r="F65" s="180"/>
      <c r="G65" s="180"/>
      <c r="H65" s="180">
        <f>'将来負担比率（分子）の構造'!K$42</f>
        <v>105</v>
      </c>
      <c r="I65" s="180"/>
      <c r="J65" s="180"/>
      <c r="K65" s="180">
        <f>'将来負担比率（分子）の構造'!L$42</f>
        <v>85</v>
      </c>
      <c r="L65" s="180"/>
      <c r="M65" s="180"/>
      <c r="N65" s="180">
        <f>'将来負担比率（分子）の構造'!M$42</f>
        <v>65</v>
      </c>
      <c r="O65" s="180"/>
      <c r="P65" s="180"/>
    </row>
    <row r="66" spans="1:16">
      <c r="A66" s="180" t="s">
        <v>31</v>
      </c>
      <c r="B66" s="180">
        <f>'将来負担比率（分子）の構造'!I$41</f>
        <v>9775</v>
      </c>
      <c r="C66" s="180"/>
      <c r="D66" s="180"/>
      <c r="E66" s="180">
        <f>'将来負担比率（分子）の構造'!J$41</f>
        <v>10149</v>
      </c>
      <c r="F66" s="180"/>
      <c r="G66" s="180"/>
      <c r="H66" s="180">
        <f>'将来負担比率（分子）の構造'!K$41</f>
        <v>10250</v>
      </c>
      <c r="I66" s="180"/>
      <c r="J66" s="180"/>
      <c r="K66" s="180">
        <f>'将来負担比率（分子）の構造'!L$41</f>
        <v>10430</v>
      </c>
      <c r="L66" s="180"/>
      <c r="M66" s="180"/>
      <c r="N66" s="180">
        <f>'将来負担比率（分子）の構造'!M$41</f>
        <v>10304</v>
      </c>
      <c r="O66" s="180"/>
      <c r="P66" s="180"/>
    </row>
    <row r="67" spans="1:16">
      <c r="A67" s="180" t="s">
        <v>74</v>
      </c>
      <c r="B67" s="180" t="e">
        <f>NA()</f>
        <v>#N/A</v>
      </c>
      <c r="C67" s="180">
        <f>IF(ISNUMBER('将来負担比率（分子）の構造'!I$53), IF('将来負担比率（分子）の構造'!I$53 &lt; 0, 0, '将来負担比率（分子）の構造'!I$53), NA())</f>
        <v>3355</v>
      </c>
      <c r="D67" s="180" t="e">
        <f>NA()</f>
        <v>#N/A</v>
      </c>
      <c r="E67" s="180" t="e">
        <f>NA()</f>
        <v>#N/A</v>
      </c>
      <c r="F67" s="180">
        <f>IF(ISNUMBER('将来負担比率（分子）の構造'!J$53), IF('将来負担比率（分子）の構造'!J$53 &lt; 0, 0, '将来負担比率（分子）の構造'!J$53), NA())</f>
        <v>3258</v>
      </c>
      <c r="G67" s="180" t="e">
        <f>NA()</f>
        <v>#N/A</v>
      </c>
      <c r="H67" s="180" t="e">
        <f>NA()</f>
        <v>#N/A</v>
      </c>
      <c r="I67" s="180">
        <f>IF(ISNUMBER('将来負担比率（分子）の構造'!K$53), IF('将来負担比率（分子）の構造'!K$53 &lt; 0, 0, '将来負担比率（分子）の構造'!K$53), NA())</f>
        <v>3145</v>
      </c>
      <c r="J67" s="180" t="e">
        <f>NA()</f>
        <v>#N/A</v>
      </c>
      <c r="K67" s="180" t="e">
        <f>NA()</f>
        <v>#N/A</v>
      </c>
      <c r="L67" s="180">
        <f>IF(ISNUMBER('将来負担比率（分子）の構造'!L$53), IF('将来負担比率（分子）の構造'!L$53 &lt; 0, 0, '将来負担比率（分子）の構造'!L$53), NA())</f>
        <v>3714</v>
      </c>
      <c r="M67" s="180" t="e">
        <f>NA()</f>
        <v>#N/A</v>
      </c>
      <c r="N67" s="180" t="e">
        <f>NA()</f>
        <v>#N/A</v>
      </c>
      <c r="O67" s="180">
        <f>IF(ISNUMBER('将来負担比率（分子）の構造'!M$53), IF('将来負担比率（分子）の構造'!M$53 &lt; 0, 0, '将来負担比率（分子）の構造'!M$53), NA())</f>
        <v>3343</v>
      </c>
      <c r="P67" s="180" t="e">
        <f>NA()</f>
        <v>#N/A</v>
      </c>
    </row>
    <row r="70" spans="1:16">
      <c r="A70" s="182" t="s">
        <v>75</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76</v>
      </c>
      <c r="B72" s="184">
        <f>基金残高に係る経年分析!F55</f>
        <v>1032</v>
      </c>
      <c r="C72" s="184">
        <f>基金残高に係る経年分析!G55</f>
        <v>888</v>
      </c>
      <c r="D72" s="184">
        <f>基金残高に係る経年分析!H55</f>
        <v>803</v>
      </c>
    </row>
    <row r="73" spans="1:16">
      <c r="A73" s="183" t="s">
        <v>77</v>
      </c>
      <c r="B73" s="184">
        <f>基金残高に係る経年分析!F56</f>
        <v>578</v>
      </c>
      <c r="C73" s="184">
        <f>基金残高に係る経年分析!G56</f>
        <v>558</v>
      </c>
      <c r="D73" s="184">
        <f>基金残高に係る経年分析!H56</f>
        <v>536</v>
      </c>
    </row>
    <row r="74" spans="1:16">
      <c r="A74" s="183" t="s">
        <v>78</v>
      </c>
      <c r="B74" s="184">
        <f>基金残高に係る経年分析!F57</f>
        <v>513</v>
      </c>
      <c r="C74" s="184">
        <f>基金残高に係る経年分析!G57</f>
        <v>497</v>
      </c>
      <c r="D74" s="184">
        <f>基金残高に係る経年分析!H57</f>
        <v>500</v>
      </c>
    </row>
  </sheetData>
  <sheetProtection algorithmName="SHA-512" hashValue="Mvr1TgZZvdhs0stC9IpfVNUWMOIpJ66vU1Gv5mJUquiVybCAkm7kdl8BudR8xDQinpOyykqKy5D6vqL1TM3ZTA==" saltValue="nXIddIcYyXmiRFdMYs0l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衛藤 真一</cp:lastModifiedBy>
  <cp:lastPrinted>2020-03-02T04:24:45Z</cp:lastPrinted>
  <dcterms:created xsi:type="dcterms:W3CDTF">2020-02-10T06:21:02Z</dcterms:created>
  <dcterms:modified xsi:type="dcterms:W3CDTF">2020-03-02T09:05:11Z</dcterms:modified>
  <cp:category/>
</cp:coreProperties>
</file>