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10.176.4.230\上下水道課\管理係\下水調査\令和5年度\市町村振興課\経営比較分析表(R4決算)の分析等について（依頼\16 日出町\"/>
    </mc:Choice>
  </mc:AlternateContent>
  <xr:revisionPtr revIDLastSave="0" documentId="13_ncr:1_{D72A2B15-325F-4C05-B00D-5B8E24E18C43}" xr6:coauthVersionLast="36" xr6:coauthVersionMax="36" xr10:uidLastSave="{00000000-0000-0000-0000-000000000000}"/>
  <workbookProtection workbookAlgorithmName="SHA-512" workbookHashValue="EgsaY4Q1YOh7h9nEW4fIHf13+1As+bBcJ6d9DecxMDj76QrtczHnuymIFIjZ4wU8ybgZfrvBfzo77c7oTeH2mA==" workbookSaltValue="NTz1ykTx9cQsF5Yb7uGjCg=="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Q6" i="5"/>
  <c r="W10" i="4" s="1"/>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D10" i="4"/>
  <c r="P10" i="4"/>
  <c r="B10" i="4"/>
  <c r="AL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<sst xmlns="http://schemas.openxmlformats.org/spreadsheetml/2006/main" count="253" uniqueCount="117">
  <si>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</si>
  <si>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</si>
  <si>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</si>
  <si>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</si>
  <si>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</si>
  <si>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</si>
  <si>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</si>
  <si>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</si>
  <si>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</si>
  <si>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</si>
  <si>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</si>
  <si>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</si>
  <si>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</si>
  <si>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</si>
  <si>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</si>
  <si>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</si>
  <si>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</si>
  <si>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</si>
  <si>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</si>
  <si>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</si>
  <si>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</si>
  <si>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</si>
  <si>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</si>
  <si>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</si>
  <si>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</si>
  <si>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</si>
  <si>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</si>
  <si>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</si>
  <si>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</si>
  <si>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</si>
  <si>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</si>
  <si>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</si>
  <si>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</si>
  <si>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</si>
  <si>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</si>
  <si>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</si>
  <si>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</si>
  <si>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</si>
  <si>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</si>
  <si>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</si>
  <si>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</si>
  <si>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</si>
  <si>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</si>
  <si>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</si>
  <si>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</si>
  <si>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</si>
  <si>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</si>
  <si>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</si>
  <si>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</si>
  <si>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</si>
  <si>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</si>
  <si>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</si>
  <si>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</si>
  <si>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</si>
  <si>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</si>
  <si>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</si>
  <si>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</si>
  <si>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</si>
  <si>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</si>
  <si>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</si>
  <si>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</si>
  <si>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</si>
  <si>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</si>
  <si>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</si>
  <si>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</si>
  <si>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</si>
  <si>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</si>
  <si>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</si>
  <si>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</si>
  <si>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</si>
  <si>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</si>
  <si>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</si>
  <si>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</si>
  <si>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</si>
  <si>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</si>
  <si>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</si>
  <si>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</si>
  <si>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</si>
  <si>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</si>
  <si>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</si>
  <si>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</si>
  <si>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</si>
  <si>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</si>
  <si>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</si>
  <si>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</si>
  <si>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</si>
  <si>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</si>
  <si>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</si>
  <si>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</si>
  <si>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</si>
  <si>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</si>
  <si>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</si>
  <si>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</si>
  <si>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</si>
  <si>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</si>
  <si>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</si>
  <si>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</si>
  <si>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</si>
  <si>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</si>
  <si>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</si>
  <si>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</si>
  <si>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</si>
  <si>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</si>
  <si>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</si>
  <si>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</si>
  <si>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</si>
  <si>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</si>
  <si>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</si>
  <si>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</si>
  <si>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</si>
  <si>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</si>
  <si>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</si>
  <si>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</si>
  <si>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</si>
  <si>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①「経常収支比率」は103.79％と昨年度比2.89ポイント上昇したが、全国平均及び類似団体より低くなっている。職員数を減らすなど経費削減に努めている。
③「流動比率」は全国平均及び類似団体より低くなっている。一般会計からの多額な繰入金により経営している状況であり、現金を貯めるのは難しい状況である。
④「企業債残高対事業規模比率」が他団体に比べかなり高い数値となっている。処理場施設の老朽化による更新事業を行っているためであるが、中長期の財政収支に注視しながら、起債発行額の抑制に努める。
⑤「経費回収率」は98.52％と100％を下回った。今後減価償却費が増加する見込みであり、使用料改定時期を検討する必要がある。
⑥「汚水処理原価」は全国平均より高く、類似団体より低くなっている。維持管理費の削減及び接続率向上に向けた取り組みを行っていく必要がある。
⑦「施設利用率」については、他団体より高い数値となっている。将来的にさらに人口減少が進む見込みであり、ダウンサイジングなども検討していく必要がある。
⑧「水洗化率」は他団体に比べ低い数値となっている。使用料収入の増加のため、接続率向上の取組が必要である。</t>
    <rPh sb="296" eb="298">
      <t>ジキ</t>
    </rPh>
    <rPh sb="299" eb="301">
      <t>ケントウ</t>
    </rPh>
    <rPh sb="479" eb="482">
      <t>シヨウリョウ</t>
    </rPh>
    <rPh sb="482" eb="484">
      <t>シュウニュウ</t>
    </rPh>
    <rPh sb="485" eb="487">
      <t>ゾウカ</t>
    </rPh>
    <phoneticPr fontId="4"/>
  </si>
  <si>
    <t>　経常収支は100％を超えているが、流動比率が低いため、処理費用を使用料収入だけでは賄えず、収支不足を一般会計からの繰入金により補填している状況です。経費削減のため、職員を令和3年度に1名、令和4年度に1名削減した。今後、人口減少に伴う使用料収入の減少が予想されることや、処理施設改築や管渠老朽化の計画的な更新とそれに伴う財源確保が課題となる。経営の健全化を図るため、下水道使用料の改定は避けられない状況となっています。
　将来にわたり、安定した経営を継続することが可能となるよう、令和６年度に経営戦略の改定を行い、経営基盤の強化に取り組んでいく。</t>
    <rPh sb="1" eb="3">
      <t>ケイジョウ</t>
    </rPh>
    <rPh sb="3" eb="5">
      <t>シュウシ</t>
    </rPh>
    <rPh sb="11" eb="12">
      <t>コ</t>
    </rPh>
    <rPh sb="18" eb="20">
      <t>リュウドウ</t>
    </rPh>
    <rPh sb="20" eb="22">
      <t>ヒリツ</t>
    </rPh>
    <rPh sb="23" eb="24">
      <t>ヒク</t>
    </rPh>
    <rPh sb="28" eb="32">
      <t>ショリヒヨウ</t>
    </rPh>
    <rPh sb="33" eb="36">
      <t>シヨウリョウ</t>
    </rPh>
    <rPh sb="36" eb="38">
      <t>シュウニュウ</t>
    </rPh>
    <rPh sb="42" eb="43">
      <t>マカナ</t>
    </rPh>
    <rPh sb="46" eb="48">
      <t>シュウシ</t>
    </rPh>
    <rPh sb="48" eb="50">
      <t>フソク</t>
    </rPh>
    <rPh sb="51" eb="53">
      <t>イッパン</t>
    </rPh>
    <rPh sb="53" eb="55">
      <t>カイケイ</t>
    </rPh>
    <rPh sb="58" eb="61">
      <t>クリイレキン</t>
    </rPh>
    <rPh sb="64" eb="66">
      <t>ホテン</t>
    </rPh>
    <rPh sb="70" eb="72">
      <t>ジョウキョウ</t>
    </rPh>
    <rPh sb="75" eb="77">
      <t>ケイヒ</t>
    </rPh>
    <rPh sb="77" eb="79">
      <t>サクゲン</t>
    </rPh>
    <rPh sb="83" eb="85">
      <t>ショクイン</t>
    </rPh>
    <rPh sb="86" eb="88">
      <t>レイワ</t>
    </rPh>
    <rPh sb="89" eb="91">
      <t>ネンド</t>
    </rPh>
    <rPh sb="93" eb="94">
      <t>メイ</t>
    </rPh>
    <rPh sb="95" eb="97">
      <t>レイワ</t>
    </rPh>
    <rPh sb="98" eb="100">
      <t>ネンド</t>
    </rPh>
    <rPh sb="102" eb="103">
      <t>メイ</t>
    </rPh>
    <rPh sb="103" eb="105">
      <t>サクゲン</t>
    </rPh>
    <rPh sb="136" eb="138">
      <t>ショリ</t>
    </rPh>
    <rPh sb="138" eb="140">
      <t>シセツ</t>
    </rPh>
    <rPh sb="140" eb="142">
      <t>カイチク</t>
    </rPh>
    <rPh sb="143" eb="145">
      <t>カンキョ</t>
    </rPh>
    <rPh sb="145" eb="148">
      <t>ロウキュウカ</t>
    </rPh>
    <rPh sb="149" eb="151">
      <t>ケイカク</t>
    </rPh>
    <rPh sb="151" eb="152">
      <t>テキ</t>
    </rPh>
    <rPh sb="153" eb="155">
      <t>コウシン</t>
    </rPh>
    <rPh sb="159" eb="160">
      <t>トモナ</t>
    </rPh>
    <rPh sb="161" eb="163">
      <t>ザイゲン</t>
    </rPh>
    <rPh sb="163" eb="165">
      <t>カクホ</t>
    </rPh>
    <rPh sb="166" eb="168">
      <t>カダイ</t>
    </rPh>
    <rPh sb="172" eb="174">
      <t>ケイエイ</t>
    </rPh>
    <rPh sb="175" eb="177">
      <t>ケンゼン</t>
    </rPh>
    <rPh sb="177" eb="178">
      <t>カ</t>
    </rPh>
    <rPh sb="179" eb="180">
      <t>ハカ</t>
    </rPh>
    <rPh sb="200" eb="202">
      <t>ジョウキョウ</t>
    </rPh>
    <phoneticPr fontId="4"/>
  </si>
  <si>
    <t>①「有形固定資産減価償却率」は他団体と比較して低い数値となっている。耐用年数に近い資産は少ないが、今後、経営戦略やストックマネジメント等により施設の改築費の平準化を図る必要がある。
②「管渠老朽化率」がゼロになっているのは、耐用年数を経過した管渠がないためである。
③「管渠改善率」については、他団体より高い数値となっている。現時点で法定耐用年数経過による更新が必要な管渠はないが、今後、ストックマナジメントに基づいた更新計画を策定していく。</t>
    <rPh sb="34" eb="38">
      <t>タイヨウネンスウ</t>
    </rPh>
    <rPh sb="39" eb="40">
      <t>チカ</t>
    </rPh>
    <rPh sb="41" eb="43">
      <t>シサン</t>
    </rPh>
    <rPh sb="44" eb="45">
      <t>スク</t>
    </rPh>
    <rPh sb="49" eb="51">
      <t>コンゴ</t>
    </rPh>
    <rPh sb="52" eb="54">
      <t>ケイエイ</t>
    </rPh>
    <rPh sb="54" eb="56">
      <t>センリャク</t>
    </rPh>
    <rPh sb="67" eb="68">
      <t>トウ</t>
    </rPh>
    <rPh sb="71" eb="73">
      <t>シセツ</t>
    </rPh>
    <rPh sb="74" eb="76">
      <t>カイチク</t>
    </rPh>
    <rPh sb="82" eb="83">
      <t>ハカ</t>
    </rPh>
    <rPh sb="84" eb="86">
      <t>ヒツヨウ</t>
    </rPh>
    <rPh sb="163" eb="166">
      <t>ゲンジテン</t>
    </rPh>
    <rPh sb="167" eb="169">
      <t>ホウテイ</t>
    </rPh>
    <rPh sb="169" eb="171">
      <t>タイヨウ</t>
    </rPh>
    <rPh sb="171" eb="173">
      <t>ネンスウ</t>
    </rPh>
    <rPh sb="173" eb="175">
      <t>ケイカ</t>
    </rPh>
    <rPh sb="178" eb="180">
      <t>コウシン</t>
    </rPh>
    <rPh sb="181" eb="183">
      <t>ヒツヨウ</t>
    </rPh>
    <rPh sb="184" eb="186">
      <t>カンキョ</t>
    </rPh>
    <rPh sb="191" eb="193">
      <t>コンゴ</t>
    </rPh>
    <rPh sb="205" eb="206">
      <t>モト</t>
    </rPh>
    <rPh sb="209" eb="211">
      <t>コウシン</t>
    </rPh>
    <rPh sb="211" eb="213">
      <t>ケイカク</t>
    </rPh>
    <rPh sb="214" eb="21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</si>
</sst>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formatCode="#,##0.00;&quot;△&quot;#,##0.00;&quot;-&quot;">
                  <c:v>0.31</c:v>
                </c:pt>
                <c:pt idx="3" formatCode="#,##0.00;&quot;△&quot;#,##0.00;&quot;-&quot;">
                  <c:v>0.26</c:v>
                </c:pt>
                <c:pt idx="4" formatCode="#,##0.00;&quot;△&quot;#,##0.00;&quot;-&quot;">
                  <c:v>0.32</c:v>
                </c:pt>
              </c:numCache>
            </c:numRef>
          </c:val>
          <c:extLst>
            <c:ext xmlns:c16="http://schemas.microsoft.com/office/drawing/2014/chart" uri="{C3380CC4-5D6E-409C-BE32-E72D297353CC}">
              <c16:uniqueId val="{00000000-009A-475F-8722-DC2A0AA29A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0.17</c:v>
                </c:pt>
                <c:pt idx="2">
                  <c:v>0.15</c:v>
                </c:pt>
                <c:pt idx="3">
                  <c:v>0.15</c:v>
                </c:pt>
                <c:pt idx="4">
                  <c:v>0.12</c:v>
                </c:pt>
              </c:numCache>
            </c:numRef>
          </c:val>
          <c:smooth val="0"/>
          <c:extLst>
            <c:ext xmlns:c16="http://schemas.microsoft.com/office/drawing/2014/chart" uri="{C3380CC4-5D6E-409C-BE32-E72D297353CC}">
              <c16:uniqueId val="{00000001-009A-475F-8722-DC2A0AA29A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63.92</c:v>
                </c:pt>
                <c:pt idx="2">
                  <c:v>65</c:v>
                </c:pt>
                <c:pt idx="3">
                  <c:v>65.650000000000006</c:v>
                </c:pt>
                <c:pt idx="4">
                  <c:v>63.93</c:v>
                </c:pt>
              </c:numCache>
            </c:numRef>
          </c:val>
          <c:extLst>
            <c:ext xmlns:c16="http://schemas.microsoft.com/office/drawing/2014/chart" uri="{C3380CC4-5D6E-409C-BE32-E72D297353CC}">
              <c16:uniqueId val="{00000000-2F66-4B85-B27A-D67C013C6E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57.42</c:v>
                </c:pt>
                <c:pt idx="2">
                  <c:v>56.72</c:v>
                </c:pt>
                <c:pt idx="3">
                  <c:v>56.43</c:v>
                </c:pt>
                <c:pt idx="4">
                  <c:v>55.82</c:v>
                </c:pt>
              </c:numCache>
            </c:numRef>
          </c:val>
          <c:smooth val="0"/>
          <c:extLst>
            <c:ext xmlns:c16="http://schemas.microsoft.com/office/drawing/2014/chart" uri="{C3380CC4-5D6E-409C-BE32-E72D297353CC}">
              <c16:uniqueId val="{00000001-2F66-4B85-B27A-D67C013C6E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81.66</c:v>
                </c:pt>
                <c:pt idx="2">
                  <c:v>82.37</c:v>
                </c:pt>
                <c:pt idx="3">
                  <c:v>82.87</c:v>
                </c:pt>
                <c:pt idx="4">
                  <c:v>83.62</c:v>
                </c:pt>
              </c:numCache>
            </c:numRef>
          </c:val>
          <c:extLst>
            <c:ext xmlns:c16="http://schemas.microsoft.com/office/drawing/2014/chart" uri="{C3380CC4-5D6E-409C-BE32-E72D297353CC}">
              <c16:uniqueId val="{00000000-C916-4000-96B0-77CA078162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90.42</c:v>
                </c:pt>
                <c:pt idx="2">
                  <c:v>90.72</c:v>
                </c:pt>
                <c:pt idx="3">
                  <c:v>91.07</c:v>
                </c:pt>
                <c:pt idx="4">
                  <c:v>90.67</c:v>
                </c:pt>
              </c:numCache>
            </c:numRef>
          </c:val>
          <c:smooth val="0"/>
          <c:extLst>
            <c:ext xmlns:c16="http://schemas.microsoft.com/office/drawing/2014/chart" uri="{C3380CC4-5D6E-409C-BE32-E72D297353CC}">
              <c16:uniqueId val="{00000001-C916-4000-96B0-77CA078162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102.83</c:v>
                </c:pt>
                <c:pt idx="2">
                  <c:v>100.45</c:v>
                </c:pt>
                <c:pt idx="3">
                  <c:v>100.9</c:v>
                </c:pt>
                <c:pt idx="4">
                  <c:v>103.79</c:v>
                </c:pt>
              </c:numCache>
            </c:numRef>
          </c:val>
          <c:extLst>
            <c:ext xmlns:c16="http://schemas.microsoft.com/office/drawing/2014/chart" uri="{C3380CC4-5D6E-409C-BE32-E72D297353CC}">
              <c16:uniqueId val="{00000000-6D16-44B6-B0EB-3EF50D832C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106.81</c:v>
                </c:pt>
                <c:pt idx="2">
                  <c:v>106.5</c:v>
                </c:pt>
                <c:pt idx="3">
                  <c:v>106.22</c:v>
                </c:pt>
                <c:pt idx="4">
                  <c:v>107.01</c:v>
                </c:pt>
              </c:numCache>
            </c:numRef>
          </c:val>
          <c:smooth val="0"/>
          <c:extLst>
            <c:ext xmlns:c16="http://schemas.microsoft.com/office/drawing/2014/chart" uri="{C3380CC4-5D6E-409C-BE32-E72D297353CC}">
              <c16:uniqueId val="{00000001-6D16-44B6-B0EB-3EF50D832C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3.83</c:v>
                </c:pt>
                <c:pt idx="2">
                  <c:v>7.3</c:v>
                </c:pt>
                <c:pt idx="3">
                  <c:v>11.03</c:v>
                </c:pt>
                <c:pt idx="4">
                  <c:v>14.42</c:v>
                </c:pt>
              </c:numCache>
            </c:numRef>
          </c:val>
          <c:extLst>
            <c:ext xmlns:c16="http://schemas.microsoft.com/office/drawing/2014/chart" uri="{C3380CC4-5D6E-409C-BE32-E72D297353CC}">
              <c16:uniqueId val="{00000000-3121-47FE-9695-6CB710BBF6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29.23</c:v>
                </c:pt>
                <c:pt idx="2">
                  <c:v>20.78</c:v>
                </c:pt>
                <c:pt idx="3">
                  <c:v>23.54</c:v>
                </c:pt>
                <c:pt idx="4">
                  <c:v>25.86</c:v>
                </c:pt>
              </c:numCache>
            </c:numRef>
          </c:val>
          <c:smooth val="0"/>
          <c:extLst>
            <c:ext xmlns:c16="http://schemas.microsoft.com/office/drawing/2014/chart" uri="{C3380CC4-5D6E-409C-BE32-E72D297353CC}">
              <c16:uniqueId val="{00000001-3121-47FE-9695-6CB710BBF6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F5F-47DC-BD22-B9976538FA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1.37</c:v>
                </c:pt>
                <c:pt idx="2">
                  <c:v>1.34</c:v>
                </c:pt>
                <c:pt idx="3">
                  <c:v>1.5</c:v>
                </c:pt>
                <c:pt idx="4">
                  <c:v>1.4</c:v>
                </c:pt>
              </c:numCache>
            </c:numRef>
          </c:val>
          <c:smooth val="0"/>
          <c:extLst>
            <c:ext xmlns:c16="http://schemas.microsoft.com/office/drawing/2014/chart" uri="{C3380CC4-5D6E-409C-BE32-E72D297353CC}">
              <c16:uniqueId val="{00000001-DF5F-47DC-BD22-B9976538FA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D94-4F30-AB19-0514E6DA0A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34.4</c:v>
                </c:pt>
                <c:pt idx="2">
                  <c:v>18.36</c:v>
                </c:pt>
                <c:pt idx="3">
                  <c:v>18.010000000000002</c:v>
                </c:pt>
                <c:pt idx="4">
                  <c:v>23.86</c:v>
                </c:pt>
              </c:numCache>
            </c:numRef>
          </c:val>
          <c:smooth val="0"/>
          <c:extLst>
            <c:ext xmlns:c16="http://schemas.microsoft.com/office/drawing/2014/chart" uri="{C3380CC4-5D6E-409C-BE32-E72D297353CC}">
              <c16:uniqueId val="{00000001-3D94-4F30-AB19-0514E6DA0A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23.2</c:v>
                </c:pt>
                <c:pt idx="2">
                  <c:v>20.21</c:v>
                </c:pt>
                <c:pt idx="3">
                  <c:v>25.81</c:v>
                </c:pt>
                <c:pt idx="4">
                  <c:v>56.44</c:v>
                </c:pt>
              </c:numCache>
            </c:numRef>
          </c:val>
          <c:extLst>
            <c:ext xmlns:c16="http://schemas.microsoft.com/office/drawing/2014/chart" uri="{C3380CC4-5D6E-409C-BE32-E72D297353CC}">
              <c16:uniqueId val="{00000000-F2E7-4182-A4A4-CABC7B8637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68.17</c:v>
                </c:pt>
                <c:pt idx="2">
                  <c:v>55.6</c:v>
                </c:pt>
                <c:pt idx="3">
                  <c:v>59.4</c:v>
                </c:pt>
                <c:pt idx="4">
                  <c:v>68.27</c:v>
                </c:pt>
              </c:numCache>
            </c:numRef>
          </c:val>
          <c:smooth val="0"/>
          <c:extLst>
            <c:ext xmlns:c16="http://schemas.microsoft.com/office/drawing/2014/chart" uri="{C3380CC4-5D6E-409C-BE32-E72D297353CC}">
              <c16:uniqueId val="{00000001-F2E7-4182-A4A4-CABC7B8637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1317.93</c:v>
                </c:pt>
                <c:pt idx="2">
                  <c:v>1298.56</c:v>
                </c:pt>
                <c:pt idx="3">
                  <c:v>1196.02</c:v>
                </c:pt>
                <c:pt idx="4">
                  <c:v>1144.32</c:v>
                </c:pt>
              </c:numCache>
            </c:numRef>
          </c:val>
          <c:extLst>
            <c:ext xmlns:c16="http://schemas.microsoft.com/office/drawing/2014/chart" uri="{C3380CC4-5D6E-409C-BE32-E72D297353CC}">
              <c16:uniqueId val="{00000000-B085-4C2B-8B37-3E62510590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789.44</c:v>
                </c:pt>
                <c:pt idx="2">
                  <c:v>789.08</c:v>
                </c:pt>
                <c:pt idx="3">
                  <c:v>747.84</c:v>
                </c:pt>
                <c:pt idx="4">
                  <c:v>804.98</c:v>
                </c:pt>
              </c:numCache>
            </c:numRef>
          </c:val>
          <c:smooth val="0"/>
          <c:extLst>
            <c:ext xmlns:c16="http://schemas.microsoft.com/office/drawing/2014/chart" uri="{C3380CC4-5D6E-409C-BE32-E72D297353CC}">
              <c16:uniqueId val="{00000001-B085-4C2B-8B37-3E62510590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57.28</c:v>
                </c:pt>
                <c:pt idx="2">
                  <c:v>104.02</c:v>
                </c:pt>
                <c:pt idx="3">
                  <c:v>97.06</c:v>
                </c:pt>
                <c:pt idx="4">
                  <c:v>98.52</c:v>
                </c:pt>
              </c:numCache>
            </c:numRef>
          </c:val>
          <c:extLst>
            <c:ext xmlns:c16="http://schemas.microsoft.com/office/drawing/2014/chart" uri="{C3380CC4-5D6E-409C-BE32-E72D297353CC}">
              <c16:uniqueId val="{00000000-298F-4BCD-AC1C-01776117B5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87.29</c:v>
                </c:pt>
                <c:pt idx="2">
                  <c:v>88.25</c:v>
                </c:pt>
                <c:pt idx="3">
                  <c:v>90.17</c:v>
                </c:pt>
                <c:pt idx="4">
                  <c:v>88.71</c:v>
                </c:pt>
              </c:numCache>
            </c:numRef>
          </c:val>
          <c:smooth val="0"/>
          <c:extLst>
            <c:ext xmlns:c16="http://schemas.microsoft.com/office/drawing/2014/chart" uri="{C3380CC4-5D6E-409C-BE32-E72D297353CC}">
              <c16:uniqueId val="{00000001-298F-4BCD-AC1C-01776117B5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259.77999999999997</c:v>
                </c:pt>
                <c:pt idx="2">
                  <c:v>142.22</c:v>
                </c:pt>
                <c:pt idx="3">
                  <c:v>152.66</c:v>
                </c:pt>
                <c:pt idx="4">
                  <c:v>150.27000000000001</c:v>
                </c:pt>
              </c:numCache>
            </c:numRef>
          </c:val>
          <c:extLst>
            <c:ext xmlns:c16="http://schemas.microsoft.com/office/drawing/2014/chart" uri="{C3380CC4-5D6E-409C-BE32-E72D297353CC}">
              <c16:uniqueId val="{00000000-035B-4427-8E11-39D5ABC84E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176.67</c:v>
                </c:pt>
                <c:pt idx="2">
                  <c:v>176.37</c:v>
                </c:pt>
                <c:pt idx="3">
                  <c:v>173.17</c:v>
                </c:pt>
                <c:pt idx="4">
                  <c:v>174.8</c:v>
                </c:pt>
              </c:numCache>
            </c:numRef>
          </c:val>
          <c:smooth val="0"/>
          <c:extLst>
            <c:ext xmlns:c16="http://schemas.microsoft.com/office/drawing/2014/chart" uri="{C3380CC4-5D6E-409C-BE32-E72D297353CC}">
              <c16:uniqueId val="{00000001-035B-4427-8E11-39D5ABC84E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43" zoomScale="90" zoomScaleNormal="90" workbookViewId="0">
      <selection activeCell="CD58" sqref="CD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日出町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28115</v>
      </c>
      <c r="AM8" s="42"/>
      <c r="AN8" s="42"/>
      <c r="AO8" s="42"/>
      <c r="AP8" s="42"/>
      <c r="AQ8" s="42"/>
      <c r="AR8" s="42"/>
      <c r="AS8" s="42"/>
      <c r="AT8" s="35">
        <f>データ!T6</f>
        <v>73.260000000000005</v>
      </c>
      <c r="AU8" s="35"/>
      <c r="AV8" s="35"/>
      <c r="AW8" s="35"/>
      <c r="AX8" s="35"/>
      <c r="AY8" s="35"/>
      <c r="AZ8" s="35"/>
      <c r="BA8" s="35"/>
      <c r="BB8" s="35">
        <f>データ!U6</f>
        <v>383.77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68.430000000000007</v>
      </c>
      <c r="J10" s="35"/>
      <c r="K10" s="35"/>
      <c r="L10" s="35"/>
      <c r="M10" s="35"/>
      <c r="N10" s="35"/>
      <c r="O10" s="35"/>
      <c r="P10" s="35">
        <f>データ!P6</f>
        <v>57.97</v>
      </c>
      <c r="Q10" s="35"/>
      <c r="R10" s="35"/>
      <c r="S10" s="35"/>
      <c r="T10" s="35"/>
      <c r="U10" s="35"/>
      <c r="V10" s="35"/>
      <c r="W10" s="35">
        <f>データ!Q6</f>
        <v>81.03</v>
      </c>
      <c r="X10" s="35"/>
      <c r="Y10" s="35"/>
      <c r="Z10" s="35"/>
      <c r="AA10" s="35"/>
      <c r="AB10" s="35"/>
      <c r="AC10" s="35"/>
      <c r="AD10" s="42">
        <f>データ!R6</f>
        <v>2809</v>
      </c>
      <c r="AE10" s="42"/>
      <c r="AF10" s="42"/>
      <c r="AG10" s="42"/>
      <c r="AH10" s="42"/>
      <c r="AI10" s="42"/>
      <c r="AJ10" s="42"/>
      <c r="AK10" s="2"/>
      <c r="AL10" s="42">
        <f>データ!V6</f>
        <v>16262</v>
      </c>
      <c r="AM10" s="42"/>
      <c r="AN10" s="42"/>
      <c r="AO10" s="42"/>
      <c r="AP10" s="42"/>
      <c r="AQ10" s="42"/>
      <c r="AR10" s="42"/>
      <c r="AS10" s="42"/>
      <c r="AT10" s="35">
        <f>データ!W6</f>
        <v>4.78</v>
      </c>
      <c r="AU10" s="35"/>
      <c r="AV10" s="35"/>
      <c r="AW10" s="35"/>
      <c r="AX10" s="35"/>
      <c r="AY10" s="35"/>
      <c r="AZ10" s="35"/>
      <c r="BA10" s="35"/>
      <c r="BB10" s="35">
        <f>データ!X6</f>
        <v>3402.09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WF6yFrmhxhyIOKN8eeArmH4amnpbCNUuCZnLNYVFg++BdusugsVUiyKZB6/vrPBQfrn7FMcubUJG7oaRRLBOw==" saltValue="nMNlI0JQtWB+GAmbbo9C1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443417</v>
      </c>
      <c r="D6" s="19">
        <f t="shared" si="3"/>
        <v>46</v>
      </c>
      <c r="E6" s="19">
        <f t="shared" si="3"/>
        <v>17</v>
      </c>
      <c r="F6" s="19">
        <f t="shared" si="3"/>
        <v>1</v>
      </c>
      <c r="G6" s="19">
        <f t="shared" si="3"/>
        <v>0</v>
      </c>
      <c r="H6" s="19" t="str">
        <f t="shared" si="3"/>
        <v>大分県　日出町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68.430000000000007</v>
      </c>
      <c r="P6" s="20">
        <f t="shared" si="3"/>
        <v>57.97</v>
      </c>
      <c r="Q6" s="20">
        <f t="shared" si="3"/>
        <v>81.03</v>
      </c>
      <c r="R6" s="20">
        <f t="shared" si="3"/>
        <v>2809</v>
      </c>
      <c r="S6" s="20">
        <f t="shared" si="3"/>
        <v>28115</v>
      </c>
      <c r="T6" s="20">
        <f t="shared" si="3"/>
        <v>73.260000000000005</v>
      </c>
      <c r="U6" s="20">
        <f t="shared" si="3"/>
        <v>383.77</v>
      </c>
      <c r="V6" s="20">
        <f t="shared" si="3"/>
        <v>16262</v>
      </c>
      <c r="W6" s="20">
        <f t="shared" si="3"/>
        <v>4.78</v>
      </c>
      <c r="X6" s="20">
        <f t="shared" si="3"/>
        <v>3402.09</v>
      </c>
      <c r="Y6" s="21" t="str">
        <f>IF(Y7="",NA(),Y7)</f>
        <v>-</v>
      </c>
      <c r="Z6" s="21">
        <f t="shared" ref="Z6:AH6" si="4">IF(Z7="",NA(),Z7)</f>
        <v>102.83</v>
      </c>
      <c r="AA6" s="21">
        <f t="shared" si="4"/>
        <v>100.45</v>
      </c>
      <c r="AB6" s="21">
        <f t="shared" si="4"/>
        <v>100.9</v>
      </c>
      <c r="AC6" s="21">
        <f t="shared" si="4"/>
        <v>103.79</v>
      </c>
      <c r="AD6" s="21" t="str">
        <f t="shared" si="4"/>
        <v>-</v>
      </c>
      <c r="AE6" s="21">
        <f t="shared" si="4"/>
        <v>106.81</v>
      </c>
      <c r="AF6" s="21">
        <f t="shared" si="4"/>
        <v>106.5</v>
      </c>
      <c r="AG6" s="21">
        <f t="shared" si="4"/>
        <v>106.22</v>
      </c>
      <c r="AH6" s="21">
        <f t="shared" si="4"/>
        <v>107.01</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34.4</v>
      </c>
      <c r="AQ6" s="21">
        <f t="shared" si="5"/>
        <v>18.36</v>
      </c>
      <c r="AR6" s="21">
        <f t="shared" si="5"/>
        <v>18.010000000000002</v>
      </c>
      <c r="AS6" s="21">
        <f t="shared" si="5"/>
        <v>23.86</v>
      </c>
      <c r="AT6" s="20" t="str">
        <f>IF(AT7="","",IF(AT7="-","【-】","【"&amp;SUBSTITUTE(TEXT(AT7,"#,##0.00"),"-","△")&amp;"】"))</f>
        <v>【3.15】</v>
      </c>
      <c r="AU6" s="21" t="str">
        <f>IF(AU7="",NA(),AU7)</f>
        <v>-</v>
      </c>
      <c r="AV6" s="21">
        <f t="shared" ref="AV6:BD6" si="6">IF(AV7="",NA(),AV7)</f>
        <v>23.2</v>
      </c>
      <c r="AW6" s="21">
        <f t="shared" si="6"/>
        <v>20.21</v>
      </c>
      <c r="AX6" s="21">
        <f t="shared" si="6"/>
        <v>25.81</v>
      </c>
      <c r="AY6" s="21">
        <f t="shared" si="6"/>
        <v>56.44</v>
      </c>
      <c r="AZ6" s="21" t="str">
        <f t="shared" si="6"/>
        <v>-</v>
      </c>
      <c r="BA6" s="21">
        <f t="shared" si="6"/>
        <v>68.17</v>
      </c>
      <c r="BB6" s="21">
        <f t="shared" si="6"/>
        <v>55.6</v>
      </c>
      <c r="BC6" s="21">
        <f t="shared" si="6"/>
        <v>59.4</v>
      </c>
      <c r="BD6" s="21">
        <f t="shared" si="6"/>
        <v>68.27</v>
      </c>
      <c r="BE6" s="20" t="str">
        <f>IF(BE7="","",IF(BE7="-","【-】","【"&amp;SUBSTITUTE(TEXT(BE7,"#,##0.00"),"-","△")&amp;"】"))</f>
        <v>【73.44】</v>
      </c>
      <c r="BF6" s="21" t="str">
        <f>IF(BF7="",NA(),BF7)</f>
        <v>-</v>
      </c>
      <c r="BG6" s="21">
        <f t="shared" ref="BG6:BO6" si="7">IF(BG7="",NA(),BG7)</f>
        <v>1317.93</v>
      </c>
      <c r="BH6" s="21">
        <f t="shared" si="7"/>
        <v>1298.56</v>
      </c>
      <c r="BI6" s="21">
        <f t="shared" si="7"/>
        <v>1196.02</v>
      </c>
      <c r="BJ6" s="21">
        <f t="shared" si="7"/>
        <v>1144.32</v>
      </c>
      <c r="BK6" s="21" t="str">
        <f t="shared" si="7"/>
        <v>-</v>
      </c>
      <c r="BL6" s="21">
        <f t="shared" si="7"/>
        <v>789.44</v>
      </c>
      <c r="BM6" s="21">
        <f t="shared" si="7"/>
        <v>789.08</v>
      </c>
      <c r="BN6" s="21">
        <f t="shared" si="7"/>
        <v>747.84</v>
      </c>
      <c r="BO6" s="21">
        <f t="shared" si="7"/>
        <v>804.98</v>
      </c>
      <c r="BP6" s="20" t="str">
        <f>IF(BP7="","",IF(BP7="-","【-】","【"&amp;SUBSTITUTE(TEXT(BP7,"#,##0.00"),"-","△")&amp;"】"))</f>
        <v>【652.82】</v>
      </c>
      <c r="BQ6" s="21" t="str">
        <f>IF(BQ7="",NA(),BQ7)</f>
        <v>-</v>
      </c>
      <c r="BR6" s="21">
        <f t="shared" ref="BR6:BZ6" si="8">IF(BR7="",NA(),BR7)</f>
        <v>57.28</v>
      </c>
      <c r="BS6" s="21">
        <f t="shared" si="8"/>
        <v>104.02</v>
      </c>
      <c r="BT6" s="21">
        <f t="shared" si="8"/>
        <v>97.06</v>
      </c>
      <c r="BU6" s="21">
        <f t="shared" si="8"/>
        <v>98.52</v>
      </c>
      <c r="BV6" s="21" t="str">
        <f t="shared" si="8"/>
        <v>-</v>
      </c>
      <c r="BW6" s="21">
        <f t="shared" si="8"/>
        <v>87.29</v>
      </c>
      <c r="BX6" s="21">
        <f t="shared" si="8"/>
        <v>88.25</v>
      </c>
      <c r="BY6" s="21">
        <f t="shared" si="8"/>
        <v>90.17</v>
      </c>
      <c r="BZ6" s="21">
        <f t="shared" si="8"/>
        <v>88.71</v>
      </c>
      <c r="CA6" s="20" t="str">
        <f>IF(CA7="","",IF(CA7="-","【-】","【"&amp;SUBSTITUTE(TEXT(CA7,"#,##0.00"),"-","△")&amp;"】"))</f>
        <v>【97.61】</v>
      </c>
      <c r="CB6" s="21" t="str">
        <f>IF(CB7="",NA(),CB7)</f>
        <v>-</v>
      </c>
      <c r="CC6" s="21">
        <f t="shared" ref="CC6:CK6" si="9">IF(CC7="",NA(),CC7)</f>
        <v>259.77999999999997</v>
      </c>
      <c r="CD6" s="21">
        <f t="shared" si="9"/>
        <v>142.22</v>
      </c>
      <c r="CE6" s="21">
        <f t="shared" si="9"/>
        <v>152.66</v>
      </c>
      <c r="CF6" s="21">
        <f t="shared" si="9"/>
        <v>150.27000000000001</v>
      </c>
      <c r="CG6" s="21" t="str">
        <f t="shared" si="9"/>
        <v>-</v>
      </c>
      <c r="CH6" s="21">
        <f t="shared" si="9"/>
        <v>176.67</v>
      </c>
      <c r="CI6" s="21">
        <f t="shared" si="9"/>
        <v>176.37</v>
      </c>
      <c r="CJ6" s="21">
        <f t="shared" si="9"/>
        <v>173.17</v>
      </c>
      <c r="CK6" s="21">
        <f t="shared" si="9"/>
        <v>174.8</v>
      </c>
      <c r="CL6" s="20" t="str">
        <f>IF(CL7="","",IF(CL7="-","【-】","【"&amp;SUBSTITUTE(TEXT(CL7,"#,##0.00"),"-","△")&amp;"】"))</f>
        <v>【138.29】</v>
      </c>
      <c r="CM6" s="21" t="str">
        <f>IF(CM7="",NA(),CM7)</f>
        <v>-</v>
      </c>
      <c r="CN6" s="21">
        <f t="shared" ref="CN6:CV6" si="10">IF(CN7="",NA(),CN7)</f>
        <v>63.92</v>
      </c>
      <c r="CO6" s="21">
        <f t="shared" si="10"/>
        <v>65</v>
      </c>
      <c r="CP6" s="21">
        <f t="shared" si="10"/>
        <v>65.650000000000006</v>
      </c>
      <c r="CQ6" s="21">
        <f t="shared" si="10"/>
        <v>63.93</v>
      </c>
      <c r="CR6" s="21" t="str">
        <f t="shared" si="10"/>
        <v>-</v>
      </c>
      <c r="CS6" s="21">
        <f t="shared" si="10"/>
        <v>57.42</v>
      </c>
      <c r="CT6" s="21">
        <f t="shared" si="10"/>
        <v>56.72</v>
      </c>
      <c r="CU6" s="21">
        <f t="shared" si="10"/>
        <v>56.43</v>
      </c>
      <c r="CV6" s="21">
        <f t="shared" si="10"/>
        <v>55.82</v>
      </c>
      <c r="CW6" s="20" t="str">
        <f>IF(CW7="","",IF(CW7="-","【-】","【"&amp;SUBSTITUTE(TEXT(CW7,"#,##0.00"),"-","△")&amp;"】"))</f>
        <v>【59.10】</v>
      </c>
      <c r="CX6" s="21" t="str">
        <f>IF(CX7="",NA(),CX7)</f>
        <v>-</v>
      </c>
      <c r="CY6" s="21">
        <f t="shared" ref="CY6:DG6" si="11">IF(CY7="",NA(),CY7)</f>
        <v>81.66</v>
      </c>
      <c r="CZ6" s="21">
        <f t="shared" si="11"/>
        <v>82.37</v>
      </c>
      <c r="DA6" s="21">
        <f t="shared" si="11"/>
        <v>82.87</v>
      </c>
      <c r="DB6" s="21">
        <f t="shared" si="11"/>
        <v>83.62</v>
      </c>
      <c r="DC6" s="21" t="str">
        <f t="shared" si="11"/>
        <v>-</v>
      </c>
      <c r="DD6" s="21">
        <f t="shared" si="11"/>
        <v>90.42</v>
      </c>
      <c r="DE6" s="21">
        <f t="shared" si="11"/>
        <v>90.72</v>
      </c>
      <c r="DF6" s="21">
        <f t="shared" si="11"/>
        <v>91.07</v>
      </c>
      <c r="DG6" s="21">
        <f t="shared" si="11"/>
        <v>90.67</v>
      </c>
      <c r="DH6" s="20" t="str">
        <f>IF(DH7="","",IF(DH7="-","【-】","【"&amp;SUBSTITUTE(TEXT(DH7,"#,##0.00"),"-","△")&amp;"】"))</f>
        <v>【95.82】</v>
      </c>
      <c r="DI6" s="21" t="str">
        <f>IF(DI7="",NA(),DI7)</f>
        <v>-</v>
      </c>
      <c r="DJ6" s="21">
        <f t="shared" ref="DJ6:DR6" si="12">IF(DJ7="",NA(),DJ7)</f>
        <v>3.83</v>
      </c>
      <c r="DK6" s="21">
        <f t="shared" si="12"/>
        <v>7.3</v>
      </c>
      <c r="DL6" s="21">
        <f t="shared" si="12"/>
        <v>11.03</v>
      </c>
      <c r="DM6" s="21">
        <f t="shared" si="12"/>
        <v>14.42</v>
      </c>
      <c r="DN6" s="21" t="str">
        <f t="shared" si="12"/>
        <v>-</v>
      </c>
      <c r="DO6" s="21">
        <f t="shared" si="12"/>
        <v>29.23</v>
      </c>
      <c r="DP6" s="21">
        <f t="shared" si="12"/>
        <v>20.78</v>
      </c>
      <c r="DQ6" s="21">
        <f t="shared" si="12"/>
        <v>23.54</v>
      </c>
      <c r="DR6" s="21">
        <f t="shared" si="12"/>
        <v>25.86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1.37</v>
      </c>
      <c r="EA6" s="21">
        <f t="shared" si="13"/>
        <v>1.34</v>
      </c>
      <c r="EB6" s="21">
        <f t="shared" si="13"/>
        <v>1.5</v>
      </c>
      <c r="EC6" s="21">
        <f t="shared" si="13"/>
        <v>1.4</v>
      </c>
      <c r="ED6" s="20" t="str">
        <f>IF(ED7="","",IF(ED7="-","【-】","【"&amp;SUBSTITUTE(TEXT(ED7,"#,##0.00"),"-","△")&amp;"】"))</f>
        <v>【7.62】</v>
      </c>
      <c r="EE6" s="21" t="str">
        <f>IF(EE7="",NA(),EE7)</f>
        <v>-</v>
      </c>
      <c r="EF6" s="20">
        <f t="shared" ref="EF6:EN6" si="14">IF(EF7="",NA(),EF7)</f>
        <v>0</v>
      </c>
      <c r="EG6" s="21">
        <f t="shared" si="14"/>
        <v>0.31</v>
      </c>
      <c r="EH6" s="21">
        <f t="shared" si="14"/>
        <v>0.26</v>
      </c>
      <c r="EI6" s="21">
        <f t="shared" si="14"/>
        <v>0.32</v>
      </c>
      <c r="EJ6" s="21" t="str">
        <f t="shared" si="14"/>
        <v>-</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443417</v>
      </c>
      <c r="D7" s="23">
        <v>46</v>
      </c>
      <c r="E7" s="23">
        <v>17</v>
      </c>
      <c r="F7" s="23">
        <v>1</v>
      </c>
      <c r="G7" s="23">
        <v>0</v>
      </c>
      <c r="H7" s="23" t="s">
        <v>96</v>
      </c>
      <c r="I7" s="23" t="s">
        <v>97</v>
      </c>
      <c r="J7" s="23" t="s">
        <v>98</v>
      </c>
      <c r="K7" s="23" t="s">
        <v>99</v>
      </c>
      <c r="L7" s="23" t="s">
        <v>100</v>
      </c>
      <c r="M7" s="23" t="s">
        <v>101</v>
      </c>
      <c r="N7" s="24" t="s">
        <v>102</v>
      </c>
      <c r="O7" s="24">
        <v>68.430000000000007</v>
      </c>
      <c r="P7" s="24">
        <v>57.97</v>
      </c>
      <c r="Q7" s="24">
        <v>81.03</v>
      </c>
      <c r="R7" s="24">
        <v>2809</v>
      </c>
      <c r="S7" s="24">
        <v>28115</v>
      </c>
      <c r="T7" s="24">
        <v>73.260000000000005</v>
      </c>
      <c r="U7" s="24">
        <v>383.77</v>
      </c>
      <c r="V7" s="24">
        <v>16262</v>
      </c>
      <c r="W7" s="24">
        <v>4.78</v>
      </c>
      <c r="X7" s="24">
        <v>3402.09</v>
      </c>
      <c r="Y7" s="24" t="s">
        <v>102</v>
      </c>
      <c r="Z7" s="24">
        <v>102.83</v>
      </c>
      <c r="AA7" s="24">
        <v>100.45</v>
      </c>
      <c r="AB7" s="24">
        <v>100.9</v>
      </c>
      <c r="AC7" s="24">
        <v>103.79</v>
      </c>
      <c r="AD7" s="24" t="s">
        <v>102</v>
      </c>
      <c r="AE7" s="24">
        <v>106.81</v>
      </c>
      <c r="AF7" s="24">
        <v>106.5</v>
      </c>
      <c r="AG7" s="24">
        <v>106.22</v>
      </c>
      <c r="AH7" s="24">
        <v>107.01</v>
      </c>
      <c r="AI7" s="24">
        <v>106.11</v>
      </c>
      <c r="AJ7" s="24" t="s">
        <v>102</v>
      </c>
      <c r="AK7" s="24">
        <v>0</v>
      </c>
      <c r="AL7" s="24">
        <v>0</v>
      </c>
      <c r="AM7" s="24">
        <v>0</v>
      </c>
      <c r="AN7" s="24">
        <v>0</v>
      </c>
      <c r="AO7" s="24" t="s">
        <v>102</v>
      </c>
      <c r="AP7" s="24">
        <v>34.4</v>
      </c>
      <c r="AQ7" s="24">
        <v>18.36</v>
      </c>
      <c r="AR7" s="24">
        <v>18.010000000000002</v>
      </c>
      <c r="AS7" s="24">
        <v>23.86</v>
      </c>
      <c r="AT7" s="24">
        <v>3.15</v>
      </c>
      <c r="AU7" s="24" t="s">
        <v>102</v>
      </c>
      <c r="AV7" s="24">
        <v>23.2</v>
      </c>
      <c r="AW7" s="24">
        <v>20.21</v>
      </c>
      <c r="AX7" s="24">
        <v>25.81</v>
      </c>
      <c r="AY7" s="24">
        <v>56.44</v>
      </c>
      <c r="AZ7" s="24" t="s">
        <v>102</v>
      </c>
      <c r="BA7" s="24">
        <v>68.17</v>
      </c>
      <c r="BB7" s="24">
        <v>55.6</v>
      </c>
      <c r="BC7" s="24">
        <v>59.4</v>
      </c>
      <c r="BD7" s="24">
        <v>68.27</v>
      </c>
      <c r="BE7" s="24">
        <v>73.44</v>
      </c>
      <c r="BF7" s="24" t="s">
        <v>102</v>
      </c>
      <c r="BG7" s="24">
        <v>1317.93</v>
      </c>
      <c r="BH7" s="24">
        <v>1298.56</v>
      </c>
      <c r="BI7" s="24">
        <v>1196.02</v>
      </c>
      <c r="BJ7" s="24">
        <v>1144.32</v>
      </c>
      <c r="BK7" s="24" t="s">
        <v>102</v>
      </c>
      <c r="BL7" s="24">
        <v>789.44</v>
      </c>
      <c r="BM7" s="24">
        <v>789.08</v>
      </c>
      <c r="BN7" s="24">
        <v>747.84</v>
      </c>
      <c r="BO7" s="24">
        <v>804.98</v>
      </c>
      <c r="BP7" s="24">
        <v>652.82000000000005</v>
      </c>
      <c r="BQ7" s="24" t="s">
        <v>102</v>
      </c>
      <c r="BR7" s="24">
        <v>57.28</v>
      </c>
      <c r="BS7" s="24">
        <v>104.02</v>
      </c>
      <c r="BT7" s="24">
        <v>97.06</v>
      </c>
      <c r="BU7" s="24">
        <v>98.52</v>
      </c>
      <c r="BV7" s="24" t="s">
        <v>102</v>
      </c>
      <c r="BW7" s="24">
        <v>87.29</v>
      </c>
      <c r="BX7" s="24">
        <v>88.25</v>
      </c>
      <c r="BY7" s="24">
        <v>90.17</v>
      </c>
      <c r="BZ7" s="24">
        <v>88.71</v>
      </c>
      <c r="CA7" s="24">
        <v>97.61</v>
      </c>
      <c r="CB7" s="24" t="s">
        <v>102</v>
      </c>
      <c r="CC7" s="24">
        <v>259.77999999999997</v>
      </c>
      <c r="CD7" s="24">
        <v>142.22</v>
      </c>
      <c r="CE7" s="24">
        <v>152.66</v>
      </c>
      <c r="CF7" s="24">
        <v>150.27000000000001</v>
      </c>
      <c r="CG7" s="24" t="s">
        <v>102</v>
      </c>
      <c r="CH7" s="24">
        <v>176.67</v>
      </c>
      <c r="CI7" s="24">
        <v>176.37</v>
      </c>
      <c r="CJ7" s="24">
        <v>173.17</v>
      </c>
      <c r="CK7" s="24">
        <v>174.8</v>
      </c>
      <c r="CL7" s="24">
        <v>138.29</v>
      </c>
      <c r="CM7" s="24" t="s">
        <v>102</v>
      </c>
      <c r="CN7" s="24">
        <v>63.92</v>
      </c>
      <c r="CO7" s="24">
        <v>65</v>
      </c>
      <c r="CP7" s="24">
        <v>65.650000000000006</v>
      </c>
      <c r="CQ7" s="24">
        <v>63.93</v>
      </c>
      <c r="CR7" s="24" t="s">
        <v>102</v>
      </c>
      <c r="CS7" s="24">
        <v>57.42</v>
      </c>
      <c r="CT7" s="24">
        <v>56.72</v>
      </c>
      <c r="CU7" s="24">
        <v>56.43</v>
      </c>
      <c r="CV7" s="24">
        <v>55.82</v>
      </c>
      <c r="CW7" s="24">
        <v>59.1</v>
      </c>
      <c r="CX7" s="24" t="s">
        <v>102</v>
      </c>
      <c r="CY7" s="24">
        <v>81.66</v>
      </c>
      <c r="CZ7" s="24">
        <v>82.37</v>
      </c>
      <c r="DA7" s="24">
        <v>82.87</v>
      </c>
      <c r="DB7" s="24">
        <v>83.62</v>
      </c>
      <c r="DC7" s="24" t="s">
        <v>102</v>
      </c>
      <c r="DD7" s="24">
        <v>90.42</v>
      </c>
      <c r="DE7" s="24">
        <v>90.72</v>
      </c>
      <c r="DF7" s="24">
        <v>91.07</v>
      </c>
      <c r="DG7" s="24">
        <v>90.67</v>
      </c>
      <c r="DH7" s="24">
        <v>95.82</v>
      </c>
      <c r="DI7" s="24" t="s">
        <v>102</v>
      </c>
      <c r="DJ7" s="24">
        <v>3.83</v>
      </c>
      <c r="DK7" s="24">
        <v>7.3</v>
      </c>
      <c r="DL7" s="24">
        <v>11.03</v>
      </c>
      <c r="DM7" s="24">
        <v>14.42</v>
      </c>
      <c r="DN7" s="24" t="s">
        <v>102</v>
      </c>
      <c r="DO7" s="24">
        <v>29.23</v>
      </c>
      <c r="DP7" s="24">
        <v>20.78</v>
      </c>
      <c r="DQ7" s="24">
        <v>23.54</v>
      </c>
      <c r="DR7" s="24">
        <v>25.86</v>
      </c>
      <c r="DS7" s="24">
        <v>39.74</v>
      </c>
      <c r="DT7" s="24" t="s">
        <v>102</v>
      </c>
      <c r="DU7" s="24">
        <v>0</v>
      </c>
      <c r="DV7" s="24">
        <v>0</v>
      </c>
      <c r="DW7" s="24">
        <v>0</v>
      </c>
      <c r="DX7" s="24">
        <v>0</v>
      </c>
      <c r="DY7" s="24" t="s">
        <v>102</v>
      </c>
      <c r="DZ7" s="24">
        <v>1.37</v>
      </c>
      <c r="EA7" s="24">
        <v>1.34</v>
      </c>
      <c r="EB7" s="24">
        <v>1.5</v>
      </c>
      <c r="EC7" s="24">
        <v>1.4</v>
      </c>
      <c r="ED7" s="24">
        <v>7.62</v>
      </c>
      <c r="EE7" s="24" t="s">
        <v>102</v>
      </c>
      <c r="EF7" s="24">
        <v>0</v>
      </c>
      <c r="EG7" s="24">
        <v>0.31</v>
      </c>
      <c r="EH7" s="24">
        <v>0.26</v>
      </c>
      <c r="EI7" s="24">
        <v>0.32</v>
      </c>
      <c r="EJ7" s="24" t="s">
        <v>102</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システム04</cp:lastModifiedBy>
  <dcterms:created xsi:type="dcterms:W3CDTF">2023-12-12T00:52:13Z</dcterms:created>
  <dcterms:modified xsi:type="dcterms:W3CDTF">2024-01-31T05:59:32Z</dcterms:modified>
  <cp:category/>
</cp:coreProperties>
</file>